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存档\拟文\"/>
    </mc:Choice>
  </mc:AlternateContent>
  <bookViews>
    <workbookView windowWidth="23775" windowHeight="13800"/>
  </bookViews>
  <sheets>
    <sheet name="工程总概算表" sheetId="2" r:id="rId1"/>
    <sheet name="主要经济指标" sheetId="4" state="hidden" r:id="rId2"/>
    <sheet name="主要材料用量表" sheetId="5" state="hidden" r:id="rId3"/>
    <sheet name="资金筹措表" sheetId="6" state="hidden" r:id="rId4"/>
    <sheet name="土地征用费计算表" sheetId="7" state="hidden" r:id="rId5"/>
  </sheets>
  <definedNames>
    <definedName name="_xlnm.Print_Titles" localSheetId="0">工程总概算表!$1:$2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<sst xmlns="http://schemas.openxmlformats.org/spreadsheetml/2006/main" count="140" uniqueCount="91">
  <si>
    <t>工程总概算表</t>
  </si>
  <si>
    <t>工程名称：溪流营地及仙亭周边基础设施建设项目</t>
  </si>
  <si>
    <t>序号</t>
  </si>
  <si>
    <t>工程或费用名称</t>
  </si>
  <si>
    <t>概算金额（万元）</t>
  </si>
  <si>
    <t>技术经济指标</t>
  </si>
  <si>
    <t>备注</t>
  </si>
  <si>
    <t>建筑工程</t>
  </si>
  <si>
    <t>安装工程</t>
  </si>
  <si>
    <t>设备购置</t>
  </si>
  <si>
    <t>其他费用</t>
  </si>
  <si>
    <t>合计</t>
  </si>
  <si>
    <t>单位</t>
  </si>
  <si>
    <t>数量</t>
  </si>
  <si>
    <t>单位价值</t>
  </si>
  <si>
    <t>（元）</t>
  </si>
  <si>
    <t>一</t>
  </si>
  <si>
    <t>工程费用</t>
  </si>
  <si>
    <t>房屋建筑与装饰工程</t>
  </si>
  <si>
    <t>户外活动区附属房</t>
  </si>
  <si>
    <t>m²</t>
  </si>
  <si>
    <t>公共卫生间</t>
  </si>
  <si>
    <t>公共物资存放间一</t>
  </si>
  <si>
    <t>公共物资存放间二</t>
  </si>
  <si>
    <t>园林工程</t>
  </si>
  <si>
    <t>民宿片区</t>
  </si>
  <si>
    <t>户外活动片区</t>
  </si>
  <si>
    <t>儿童乐园片区</t>
  </si>
  <si>
    <t>溪流营地片区</t>
  </si>
  <si>
    <t>绿化种植</t>
  </si>
  <si>
    <t>单价措施费、安全文明施工费用及其他</t>
  </si>
  <si>
    <t>大型机械设备进出场及安拆</t>
  </si>
  <si>
    <t>项</t>
  </si>
  <si>
    <t>现浇混凝土胶合板模板</t>
  </si>
  <si>
    <t>挡墙墙面脚手架</t>
  </si>
  <si>
    <t>民宿片区人工搬运材料</t>
  </si>
  <si>
    <t>户外活动片区人工搬运材料</t>
  </si>
  <si>
    <t>溪流营地片区人工搬运材料</t>
  </si>
  <si>
    <t>人工搬运种植土</t>
  </si>
  <si>
    <t>安全文明施工费等</t>
  </si>
  <si>
    <t xml:space="preserve"> </t>
  </si>
  <si>
    <t>民宿片区景观照明</t>
  </si>
  <si>
    <t>溪流营地片区景观照明</t>
  </si>
  <si>
    <t>雾森给水系统</t>
  </si>
  <si>
    <t>儿童友好活动空间</t>
  </si>
  <si>
    <t>二</t>
  </si>
  <si>
    <t>工程建设其他费用</t>
  </si>
  <si>
    <t>前期工作咨询服务费</t>
  </si>
  <si>
    <t>工程建设监理费</t>
  </si>
  <si>
    <t>设计费</t>
  </si>
  <si>
    <t>工程造价咨询服务费</t>
  </si>
  <si>
    <t>三</t>
  </si>
  <si>
    <t>基本预备费</t>
  </si>
  <si>
    <t>四</t>
  </si>
  <si>
    <t>总投资</t>
  </si>
  <si>
    <t xml:space="preserve">         按费用性质划分主要经济指标表              02表</t>
  </si>
  <si>
    <t>费用项目     工程项目</t>
  </si>
  <si>
    <t>投资额(万元)</t>
  </si>
  <si>
    <t>合计(万元)</t>
  </si>
  <si>
    <t>占总资金比例</t>
  </si>
  <si>
    <t>市政工程</t>
  </si>
  <si>
    <t xml:space="preserve"> 其他费用</t>
  </si>
  <si>
    <t>静态投资合计</t>
  </si>
  <si>
    <t>总投资合计</t>
  </si>
  <si>
    <t>占总资金比例%</t>
  </si>
  <si>
    <t xml:space="preserve">            按专业划分主要经济指标表                  03表</t>
  </si>
  <si>
    <t>管道工程</t>
  </si>
  <si>
    <t>泵站工程</t>
  </si>
  <si>
    <t xml:space="preserve">          主要材料用量汇总表                  04表</t>
  </si>
  <si>
    <t>材料名称</t>
  </si>
  <si>
    <t>DN300HDPE缠绕管（m）</t>
  </si>
  <si>
    <t>项目资金筹措表</t>
  </si>
  <si>
    <t xml:space="preserve">        表4</t>
  </si>
  <si>
    <t>资金来源</t>
  </si>
  <si>
    <t>金额（万元）</t>
  </si>
  <si>
    <t>占总投资百分比</t>
  </si>
  <si>
    <t>镇政府自筹</t>
  </si>
  <si>
    <t>年度用款计划表</t>
  </si>
  <si>
    <t xml:space="preserve">        表5</t>
  </si>
  <si>
    <t>资金来源      年份</t>
  </si>
  <si>
    <t>建设期</t>
  </si>
  <si>
    <t>经营期</t>
  </si>
  <si>
    <t>土地征用费计算表</t>
  </si>
  <si>
    <t xml:space="preserve">         表2 </t>
  </si>
  <si>
    <t>地类</t>
  </si>
  <si>
    <t>面积（亩）</t>
  </si>
  <si>
    <t>单价（元）</t>
  </si>
  <si>
    <t>合价（万元）</t>
  </si>
  <si>
    <t>林地</t>
  </si>
  <si>
    <t>注 1：单价中包含补偿费、耕地开垦费、土地有偿使用费、耕地占用税。</t>
  </si>
  <si>
    <t>注 2：土地征用面积中不包含房杂地面积。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</si>
</sst>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2">
    <font>
      <sz val="11"/>
      <color theme="1"/>
      <name val="宋体"/>
      <charset val="134"/>
      <scheme val="minor"/>
    </font>
    <font>
      <sz val="14.05"/>
      <color rgb="FF000000"/>
      <name val="宋体"/>
      <charset val="134"/>
    </font>
    <font>
      <sz val="10.55"/>
      <color rgb="FF000000"/>
      <name val="宋体"/>
      <charset val="134"/>
    </font>
    <font>
      <sz val="9.95"/>
      <color rgb="FF000000"/>
      <name val="宋体"/>
      <charset val="134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2 4" xfId="52"/>
    <cellStyle name="常规 2 4 2" xfId="53"/>
    <cellStyle name="常规 3" xfId="54"/>
    <cellStyle name="Normal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showGridLines="0" tabSelected="1" zoomScale="85" zoomScaleNormal="85" workbookViewId="0">
      <selection activeCell="E42" sqref="E42"/>
    </sheetView>
  </sheetViews>
  <sheetFormatPr defaultColWidth="9" defaultRowHeight="13.5"/>
  <cols>
    <col min="1" max="1" width="9" style="2"/>
    <col min="2" max="2" width="29.25" customWidth="1"/>
    <col min="3" max="8" width="9.275" style="21" customWidth="1"/>
    <col min="9" max="9" width="9.275" style="22" customWidth="1"/>
    <col min="10" max="10" width="11.875" style="21" customWidth="1"/>
    <col min="11" max="11" width="7.64166666666667" style="2" customWidth="1"/>
  </cols>
  <sheetData>
    <row r="1" ht="31" customHeight="1" spans="1:11">
      <c r="A1" s="23" t="s">
        <v>0</v>
      </c>
      <c r="B1" s="23"/>
      <c r="C1" s="24"/>
      <c r="D1" s="24"/>
      <c r="E1" s="24"/>
      <c r="F1" s="24"/>
      <c r="G1" s="24"/>
      <c r="H1" s="24"/>
      <c r="I1" s="25"/>
      <c r="J1" s="24"/>
      <c r="K1" s="23"/>
    </row>
    <row r="2" customFormat="1" ht="24.5" customHeight="1" spans="1:11">
      <c r="A2" s="26" t="s">
        <v>1</v>
      </c>
      <c r="C2" s="21"/>
      <c r="D2" s="21"/>
      <c r="E2" s="21"/>
      <c r="F2" s="21"/>
      <c r="G2" s="21"/>
      <c r="H2" s="21"/>
      <c r="I2" s="22"/>
      <c r="J2" s="22"/>
      <c r="K2" s="2"/>
    </row>
    <row r="3" ht="28" customHeight="1" spans="1:11">
      <c r="A3" s="27" t="s">
        <v>2</v>
      </c>
      <c r="B3" s="27" t="s">
        <v>3</v>
      </c>
      <c r="C3" s="27" t="s">
        <v>4</v>
      </c>
      <c r="D3" s="27"/>
      <c r="E3" s="27"/>
      <c r="F3" s="27"/>
      <c r="G3" s="27"/>
      <c r="H3" s="27" t="s">
        <v>5</v>
      </c>
      <c r="I3" s="27"/>
      <c r="J3" s="27"/>
      <c r="K3" s="27" t="s">
        <v>6</v>
      </c>
    </row>
    <row r="4" ht="28" customHeight="1" spans="1:11">
      <c r="A4" s="27"/>
      <c r="B4" s="27"/>
      <c r="C4" s="28" t="s">
        <v>7</v>
      </c>
      <c r="D4" s="28" t="s">
        <v>8</v>
      </c>
      <c r="E4" s="28" t="s">
        <v>9</v>
      </c>
      <c r="F4" s="27" t="s">
        <v>10</v>
      </c>
      <c r="G4" s="27" t="s">
        <v>11</v>
      </c>
      <c r="H4" s="27" t="s">
        <v>12</v>
      </c>
      <c r="I4" s="27" t="s">
        <v>13</v>
      </c>
      <c r="J4" s="27" t="s">
        <v>14</v>
      </c>
      <c r="K4" s="27"/>
    </row>
    <row r="5" ht="28" customHeight="1" spans="1:11">
      <c r="A5" s="27"/>
      <c r="B5" s="27"/>
      <c r="C5" s="28"/>
      <c r="D5" s="28"/>
      <c r="E5" s="28"/>
      <c r="F5" s="27"/>
      <c r="G5" s="27"/>
      <c r="H5" s="27"/>
      <c r="I5" s="27"/>
      <c r="J5" s="28" t="s">
        <v>15</v>
      </c>
      <c r="K5" s="27"/>
    </row>
    <row r="6" ht="28" customHeight="1" spans="1:11">
      <c r="A6" s="28" t="s">
        <v>16</v>
      </c>
      <c r="B6" s="28" t="s">
        <v>17</v>
      </c>
      <c r="C6" s="29">
        <v>153.32</v>
      </c>
      <c r="D6" s="29">
        <v>22.46</v>
      </c>
      <c r="E6" s="29">
        <v>0</v>
      </c>
      <c r="F6" s="29">
        <v>0</v>
      </c>
      <c r="G6" s="30">
        <v>175.78</v>
      </c>
      <c r="H6" s="28"/>
      <c r="I6" s="31"/>
      <c r="J6" s="31"/>
      <c r="K6" s="28"/>
    </row>
    <row r="7" ht="45" customHeight="1" spans="1:11">
      <c r="A7" s="30">
        <v>1</v>
      </c>
      <c r="B7" s="28" t="s">
        <v>18</v>
      </c>
      <c r="C7" s="30">
        <v>21.87</v>
      </c>
      <c r="D7" s="31"/>
      <c r="E7" s="28"/>
      <c r="F7" s="28"/>
      <c r="G7" s="30">
        <v>21.87</v>
      </c>
      <c r="H7" s="28"/>
      <c r="I7" s="31"/>
      <c r="J7" s="31"/>
      <c r="K7" s="28"/>
    </row>
    <row r="8" ht="26.1" customHeight="1" spans="1:11">
      <c r="A8" s="32">
        <v>1.1</v>
      </c>
      <c r="B8" s="33" t="s">
        <v>19</v>
      </c>
      <c r="C8" s="32">
        <v>13.77</v>
      </c>
      <c r="D8" s="33"/>
      <c r="E8" s="33"/>
      <c r="F8" s="33"/>
      <c r="G8" s="32">
        <v>13.77</v>
      </c>
      <c r="H8" s="32" t="s">
        <v>20</v>
      </c>
      <c r="I8" s="32">
        <v>225</v>
      </c>
      <c r="J8" s="32">
        <v>612</v>
      </c>
      <c r="K8" s="33"/>
    </row>
    <row r="9" ht="45" customHeight="1" spans="1:11">
      <c r="A9" s="32">
        <v>1.2</v>
      </c>
      <c r="B9" s="33" t="s">
        <v>21</v>
      </c>
      <c r="C9" s="32">
        <v>3.92</v>
      </c>
      <c r="D9" s="33"/>
      <c r="E9" s="33"/>
      <c r="F9" s="33"/>
      <c r="G9" s="32">
        <v>3.92</v>
      </c>
      <c r="H9" s="32" t="s">
        <v>20</v>
      </c>
      <c r="I9" s="32">
        <v>49.31</v>
      </c>
      <c r="J9" s="32">
        <v>795</v>
      </c>
      <c r="K9" s="33"/>
    </row>
    <row r="10" ht="26.1" customHeight="1" spans="1:11">
      <c r="A10" s="32">
        <v>1.3</v>
      </c>
      <c r="B10" s="33" t="s">
        <v>22</v>
      </c>
      <c r="C10" s="32">
        <v>2.96</v>
      </c>
      <c r="D10" s="33"/>
      <c r="E10" s="33"/>
      <c r="F10" s="33"/>
      <c r="G10" s="32">
        <v>2.96</v>
      </c>
      <c r="H10" s="32" t="s">
        <v>20</v>
      </c>
      <c r="I10" s="32">
        <v>30.83</v>
      </c>
      <c r="J10" s="32">
        <v>960</v>
      </c>
      <c r="K10" s="33"/>
    </row>
    <row r="11" ht="26.1" customHeight="1" spans="1:11">
      <c r="A11" s="32">
        <v>1.4</v>
      </c>
      <c r="B11" s="33" t="s">
        <v>23</v>
      </c>
      <c r="C11" s="32">
        <v>1.22</v>
      </c>
      <c r="D11" s="33"/>
      <c r="E11" s="33"/>
      <c r="F11" s="33"/>
      <c r="G11" s="32">
        <v>1.22</v>
      </c>
      <c r="H11" s="32" t="s">
        <v>20</v>
      </c>
      <c r="I11" s="32">
        <v>12.66</v>
      </c>
      <c r="J11" s="32">
        <v>963</v>
      </c>
      <c r="K11" s="33"/>
    </row>
    <row r="12" ht="31" customHeight="1" spans="1:11">
      <c r="A12" s="30">
        <v>2</v>
      </c>
      <c r="B12" s="28" t="s">
        <v>24</v>
      </c>
      <c r="C12" s="30">
        <v>115.6</v>
      </c>
      <c r="D12" s="28"/>
      <c r="E12" s="28"/>
      <c r="F12" s="28"/>
      <c r="G12" s="30">
        <v>115.6</v>
      </c>
      <c r="H12" s="28"/>
      <c r="I12" s="28"/>
      <c r="J12" s="28"/>
      <c r="K12" s="28"/>
    </row>
    <row r="13" ht="28" customHeight="1" spans="1:11">
      <c r="A13" s="32">
        <v>2.1</v>
      </c>
      <c r="B13" s="33" t="s">
        <v>25</v>
      </c>
      <c r="C13" s="32">
        <v>10.14</v>
      </c>
      <c r="D13" s="33"/>
      <c r="E13" s="33"/>
      <c r="F13" s="33"/>
      <c r="G13" s="32">
        <v>10.14</v>
      </c>
      <c r="H13" s="32" t="s">
        <v>20</v>
      </c>
      <c r="I13" s="32">
        <v>457.32</v>
      </c>
      <c r="J13" s="32">
        <v>221.7</v>
      </c>
      <c r="K13" s="33"/>
    </row>
    <row r="14" ht="28" customHeight="1" spans="1:11">
      <c r="A14" s="32">
        <v>2.2</v>
      </c>
      <c r="B14" s="33" t="s">
        <v>26</v>
      </c>
      <c r="C14" s="32">
        <v>45.44</v>
      </c>
      <c r="D14" s="33"/>
      <c r="E14" s="33"/>
      <c r="F14" s="33"/>
      <c r="G14" s="32">
        <v>45.44</v>
      </c>
      <c r="H14" s="32" t="s">
        <v>20</v>
      </c>
      <c r="I14" s="32">
        <v>826.48</v>
      </c>
      <c r="J14" s="32">
        <v>550</v>
      </c>
      <c r="K14" s="33"/>
    </row>
    <row r="15" ht="28" customHeight="1" spans="1:11">
      <c r="A15" s="32">
        <v>2.3</v>
      </c>
      <c r="B15" s="33" t="s">
        <v>27</v>
      </c>
      <c r="C15" s="32">
        <v>1.59</v>
      </c>
      <c r="D15" s="33"/>
      <c r="E15" s="33"/>
      <c r="F15" s="33"/>
      <c r="G15" s="32">
        <v>1.59</v>
      </c>
      <c r="H15" s="32" t="s">
        <v>20</v>
      </c>
      <c r="I15" s="32">
        <v>65.95</v>
      </c>
      <c r="J15" s="32">
        <v>241</v>
      </c>
      <c r="K15" s="33"/>
    </row>
    <row r="16" ht="16.5" spans="1:11">
      <c r="A16" s="32">
        <v>2.4</v>
      </c>
      <c r="B16" s="33" t="s">
        <v>28</v>
      </c>
      <c r="C16" s="32">
        <v>49.17</v>
      </c>
      <c r="D16" s="33"/>
      <c r="E16" s="33"/>
      <c r="F16" s="33"/>
      <c r="G16" s="32">
        <v>49.17</v>
      </c>
      <c r="H16" s="32" t="s">
        <v>20</v>
      </c>
      <c r="I16" s="32">
        <v>560.5</v>
      </c>
      <c r="J16" s="32">
        <v>877</v>
      </c>
      <c r="K16" s="33"/>
    </row>
    <row r="17" ht="16.5" spans="1:11">
      <c r="A17" s="32">
        <v>2.5</v>
      </c>
      <c r="B17" s="33" t="s">
        <v>29</v>
      </c>
      <c r="C17" s="32">
        <v>9.26</v>
      </c>
      <c r="D17" s="33"/>
      <c r="E17" s="33"/>
      <c r="F17" s="33"/>
      <c r="G17" s="32">
        <v>9.26</v>
      </c>
      <c r="H17" s="32" t="s">
        <v>20</v>
      </c>
      <c r="I17" s="32">
        <v>820.95</v>
      </c>
      <c r="J17" s="32">
        <v>112.7</v>
      </c>
      <c r="K17" s="33"/>
    </row>
    <row r="18" ht="29.25" spans="1:11">
      <c r="A18" s="30">
        <v>3</v>
      </c>
      <c r="B18" s="28" t="s">
        <v>30</v>
      </c>
      <c r="C18" s="30">
        <v>15.85</v>
      </c>
      <c r="D18" s="28"/>
      <c r="E18" s="28"/>
      <c r="F18" s="28"/>
      <c r="G18" s="30">
        <v>15.85</v>
      </c>
      <c r="H18" s="30"/>
      <c r="I18" s="30"/>
      <c r="J18" s="30"/>
      <c r="K18" s="28"/>
    </row>
    <row r="19" ht="16.5" spans="1:11">
      <c r="A19" s="32">
        <v>3.1</v>
      </c>
      <c r="B19" s="33" t="s">
        <v>31</v>
      </c>
      <c r="C19" s="32">
        <v>0.24</v>
      </c>
      <c r="D19" s="32"/>
      <c r="E19" s="32"/>
      <c r="F19" s="32"/>
      <c r="G19" s="32">
        <v>0.24</v>
      </c>
      <c r="H19" s="33" t="s">
        <v>32</v>
      </c>
      <c r="I19" s="32">
        <v>1</v>
      </c>
      <c r="J19" s="32">
        <v>2400</v>
      </c>
      <c r="K19" s="32"/>
    </row>
    <row r="20" ht="16.5" spans="1:11">
      <c r="A20" s="32">
        <v>3.2</v>
      </c>
      <c r="B20" s="33" t="s">
        <v>33</v>
      </c>
      <c r="C20" s="32">
        <v>0.43</v>
      </c>
      <c r="D20" s="32"/>
      <c r="E20" s="32"/>
      <c r="F20" s="32"/>
      <c r="G20" s="32">
        <v>0.43</v>
      </c>
      <c r="H20" s="32" t="s">
        <v>20</v>
      </c>
      <c r="I20" s="32">
        <v>50.24</v>
      </c>
      <c r="J20" s="32">
        <v>85.5</v>
      </c>
      <c r="K20" s="32"/>
    </row>
    <row r="21" ht="16.5" spans="1:11">
      <c r="A21" s="32">
        <v>3.3</v>
      </c>
      <c r="B21" s="33" t="s">
        <v>34</v>
      </c>
      <c r="C21" s="32">
        <v>0.5</v>
      </c>
      <c r="D21" s="32"/>
      <c r="E21" s="32"/>
      <c r="F21" s="32"/>
      <c r="G21" s="32">
        <v>0.5</v>
      </c>
      <c r="H21" s="32" t="s">
        <v>20</v>
      </c>
      <c r="I21" s="32">
        <v>486.455</v>
      </c>
      <c r="J21" s="32">
        <v>10.2</v>
      </c>
      <c r="K21" s="32"/>
    </row>
    <row r="22" ht="16.5" spans="1:11">
      <c r="A22" s="32">
        <v>3.4</v>
      </c>
      <c r="B22" s="33" t="s">
        <v>35</v>
      </c>
      <c r="C22" s="32">
        <v>0.06</v>
      </c>
      <c r="D22" s="32"/>
      <c r="E22" s="32"/>
      <c r="F22" s="32"/>
      <c r="G22" s="32">
        <v>0.06</v>
      </c>
      <c r="H22" s="33" t="s">
        <v>32</v>
      </c>
      <c r="I22" s="32">
        <v>1</v>
      </c>
      <c r="J22" s="32">
        <v>600</v>
      </c>
      <c r="K22" s="32"/>
    </row>
    <row r="23" ht="16.5" spans="1:11">
      <c r="A23" s="32">
        <v>3.5</v>
      </c>
      <c r="B23" s="33" t="s">
        <v>36</v>
      </c>
      <c r="C23" s="32">
        <v>5.55</v>
      </c>
      <c r="D23" s="32"/>
      <c r="E23" s="32"/>
      <c r="F23" s="32"/>
      <c r="G23" s="32">
        <v>5.55</v>
      </c>
      <c r="H23" s="33" t="s">
        <v>32</v>
      </c>
      <c r="I23" s="32">
        <v>1</v>
      </c>
      <c r="J23" s="32">
        <v>55500</v>
      </c>
      <c r="K23" s="32"/>
    </row>
    <row r="24" ht="16.5" spans="1:11">
      <c r="A24" s="32">
        <v>3.6</v>
      </c>
      <c r="B24" s="33" t="s">
        <v>37</v>
      </c>
      <c r="C24" s="32">
        <v>4.05</v>
      </c>
      <c r="D24" s="32"/>
      <c r="E24" s="32"/>
      <c r="F24" s="32"/>
      <c r="G24" s="32">
        <v>4.05</v>
      </c>
      <c r="H24" s="33" t="s">
        <v>32</v>
      </c>
      <c r="I24" s="32">
        <v>1</v>
      </c>
      <c r="J24" s="32">
        <v>40500</v>
      </c>
      <c r="K24" s="32"/>
    </row>
    <row r="25" ht="16.5" spans="1:11">
      <c r="A25" s="32">
        <v>3.7</v>
      </c>
      <c r="B25" s="33" t="s">
        <v>38</v>
      </c>
      <c r="C25" s="32">
        <v>0.73</v>
      </c>
      <c r="D25" s="32"/>
      <c r="E25" s="32"/>
      <c r="F25" s="32"/>
      <c r="G25" s="32">
        <v>0.73</v>
      </c>
      <c r="H25" s="33" t="s">
        <v>32</v>
      </c>
      <c r="I25" s="32">
        <v>1</v>
      </c>
      <c r="J25" s="32">
        <v>7300</v>
      </c>
      <c r="K25" s="32"/>
    </row>
    <row r="26" ht="16.5" spans="1:11">
      <c r="A26" s="32">
        <v>3.8</v>
      </c>
      <c r="B26" s="33" t="s">
        <v>39</v>
      </c>
      <c r="C26" s="32">
        <v>4.29</v>
      </c>
      <c r="D26" s="32"/>
      <c r="E26" s="32"/>
      <c r="F26" s="32"/>
      <c r="G26" s="32">
        <v>4.29</v>
      </c>
      <c r="H26" s="33" t="s">
        <v>32</v>
      </c>
      <c r="I26" s="32">
        <v>1</v>
      </c>
      <c r="J26" s="32">
        <v>42900</v>
      </c>
      <c r="K26" s="32"/>
    </row>
    <row r="27" ht="16.5" spans="1:11">
      <c r="A27" s="30">
        <v>4</v>
      </c>
      <c r="B27" s="28" t="s">
        <v>8</v>
      </c>
      <c r="C27" s="30"/>
      <c r="D27" s="30">
        <v>22.46</v>
      </c>
      <c r="E27" s="30" t="s">
        <v>40</v>
      </c>
      <c r="F27" s="30" t="s">
        <v>40</v>
      </c>
      <c r="G27" s="30">
        <v>22.46</v>
      </c>
      <c r="H27" s="28"/>
      <c r="I27" s="28"/>
      <c r="J27" s="30" t="s">
        <v>40</v>
      </c>
      <c r="K27" s="28"/>
    </row>
    <row r="28" ht="16.5" spans="1:11">
      <c r="A28" s="32">
        <v>4.1</v>
      </c>
      <c r="B28" s="33" t="s">
        <v>19</v>
      </c>
      <c r="C28" s="33"/>
      <c r="D28" s="32">
        <v>0.35</v>
      </c>
      <c r="E28" s="33"/>
      <c r="F28" s="33"/>
      <c r="G28" s="32">
        <v>0.35</v>
      </c>
      <c r="H28" s="32" t="s">
        <v>20</v>
      </c>
      <c r="I28" s="32">
        <v>31.25</v>
      </c>
      <c r="J28" s="32">
        <v>112</v>
      </c>
      <c r="K28" s="33"/>
    </row>
    <row r="29" ht="16.5" spans="1:11">
      <c r="A29" s="32">
        <v>4.2</v>
      </c>
      <c r="B29" s="33" t="s">
        <v>21</v>
      </c>
      <c r="C29" s="33"/>
      <c r="D29" s="32">
        <v>4.16</v>
      </c>
      <c r="E29" s="33"/>
      <c r="F29" s="33"/>
      <c r="G29" s="32">
        <v>4.16</v>
      </c>
      <c r="H29" s="32" t="s">
        <v>20</v>
      </c>
      <c r="I29" s="32">
        <v>98.13</v>
      </c>
      <c r="J29" s="32">
        <v>424</v>
      </c>
      <c r="K29" s="33"/>
    </row>
    <row r="30" ht="16.5" spans="1:11">
      <c r="A30" s="32">
        <v>4.3</v>
      </c>
      <c r="B30" s="33" t="s">
        <v>22</v>
      </c>
      <c r="C30" s="33"/>
      <c r="D30" s="32">
        <v>1.75</v>
      </c>
      <c r="E30" s="33"/>
      <c r="F30" s="33"/>
      <c r="G30" s="32">
        <v>1.75</v>
      </c>
      <c r="H30" s="32" t="s">
        <v>20</v>
      </c>
      <c r="I30" s="32">
        <v>116.73</v>
      </c>
      <c r="J30" s="32">
        <v>150</v>
      </c>
      <c r="K30" s="33"/>
    </row>
    <row r="31" ht="16.5" spans="1:11">
      <c r="A31" s="32">
        <v>4.4</v>
      </c>
      <c r="B31" s="33" t="s">
        <v>23</v>
      </c>
      <c r="C31" s="33"/>
      <c r="D31" s="32">
        <v>0.08</v>
      </c>
      <c r="E31" s="33"/>
      <c r="F31" s="33"/>
      <c r="G31" s="32">
        <v>0.08</v>
      </c>
      <c r="H31" s="32" t="s">
        <v>20</v>
      </c>
      <c r="I31" s="32">
        <v>5.28</v>
      </c>
      <c r="J31" s="32">
        <v>151.5</v>
      </c>
      <c r="K31" s="33"/>
    </row>
    <row r="32" ht="16.5" spans="1:11">
      <c r="A32" s="32">
        <v>4.5</v>
      </c>
      <c r="B32" s="33" t="s">
        <v>41</v>
      </c>
      <c r="C32" s="33"/>
      <c r="D32" s="32">
        <v>4.96</v>
      </c>
      <c r="E32" s="33"/>
      <c r="F32" s="33"/>
      <c r="G32" s="32">
        <v>4.96</v>
      </c>
      <c r="H32" s="32" t="s">
        <v>20</v>
      </c>
      <c r="I32" s="32">
        <v>457.32</v>
      </c>
      <c r="J32" s="32">
        <v>108.5</v>
      </c>
      <c r="K32" s="33"/>
    </row>
    <row r="33" ht="16.5" spans="1:11">
      <c r="A33" s="32">
        <v>4.6</v>
      </c>
      <c r="B33" s="33" t="s">
        <v>42</v>
      </c>
      <c r="C33" s="32" t="s">
        <v>40</v>
      </c>
      <c r="D33" s="32">
        <v>3.48</v>
      </c>
      <c r="E33" s="33"/>
      <c r="F33" s="33"/>
      <c r="G33" s="32">
        <v>3.48</v>
      </c>
      <c r="H33" s="32" t="s">
        <v>20</v>
      </c>
      <c r="I33" s="32">
        <v>560.5</v>
      </c>
      <c r="J33" s="32">
        <v>62</v>
      </c>
      <c r="K33" s="28"/>
    </row>
    <row r="34" ht="16.5" spans="1:11">
      <c r="A34" s="32">
        <v>4.7</v>
      </c>
      <c r="B34" s="33" t="s">
        <v>43</v>
      </c>
      <c r="C34" s="33"/>
      <c r="D34" s="32">
        <v>1.33</v>
      </c>
      <c r="E34" s="33"/>
      <c r="F34" s="33"/>
      <c r="G34" s="32">
        <v>1.33</v>
      </c>
      <c r="H34" s="33" t="s">
        <v>32</v>
      </c>
      <c r="I34" s="32">
        <v>1</v>
      </c>
      <c r="J34" s="32">
        <v>13290</v>
      </c>
      <c r="K34" s="33"/>
    </row>
    <row r="35" ht="16.5" spans="1:11">
      <c r="A35" s="32">
        <v>4.8</v>
      </c>
      <c r="B35" s="33" t="s">
        <v>44</v>
      </c>
      <c r="C35" s="33"/>
      <c r="D35" s="32">
        <v>6.35</v>
      </c>
      <c r="E35" s="33"/>
      <c r="F35" s="33"/>
      <c r="G35" s="32">
        <v>6.35</v>
      </c>
      <c r="H35" s="33" t="s">
        <v>32</v>
      </c>
      <c r="I35" s="32">
        <v>1</v>
      </c>
      <c r="J35" s="32">
        <v>63513</v>
      </c>
      <c r="K35" s="33"/>
    </row>
    <row r="36" ht="16.5" spans="1:11">
      <c r="A36" s="31" t="s">
        <v>45</v>
      </c>
      <c r="B36" s="31" t="s">
        <v>46</v>
      </c>
      <c r="C36" s="31"/>
      <c r="D36" s="31"/>
      <c r="E36" s="31"/>
      <c r="F36" s="29">
        <v>11.84</v>
      </c>
      <c r="G36" s="29">
        <v>11.84</v>
      </c>
      <c r="H36" s="31"/>
      <c r="I36" s="34"/>
      <c r="J36" s="34"/>
      <c r="K36" s="34"/>
    </row>
    <row r="37" ht="16.5" spans="1:11">
      <c r="A37" s="35">
        <v>1</v>
      </c>
      <c r="B37" s="34" t="s">
        <v>47</v>
      </c>
      <c r="C37" s="34"/>
      <c r="D37" s="34"/>
      <c r="E37" s="34"/>
      <c r="F37" s="35">
        <v>1</v>
      </c>
      <c r="G37" s="35">
        <v>1</v>
      </c>
      <c r="H37" s="34"/>
      <c r="I37" s="34"/>
      <c r="J37" s="34"/>
      <c r="K37" s="34"/>
    </row>
    <row r="38" ht="16.5" spans="1:11">
      <c r="A38" s="35">
        <v>2</v>
      </c>
      <c r="B38" s="34" t="s">
        <v>48</v>
      </c>
      <c r="C38" s="34"/>
      <c r="D38" s="34"/>
      <c r="E38" s="34"/>
      <c r="F38" s="35">
        <v>3.3</v>
      </c>
      <c r="G38" s="35">
        <v>3.3</v>
      </c>
      <c r="H38" s="34"/>
      <c r="I38" s="34"/>
      <c r="J38" s="34"/>
      <c r="K38" s="34"/>
    </row>
    <row r="39" ht="16.5" spans="1:11">
      <c r="A39" s="35">
        <v>3</v>
      </c>
      <c r="B39" s="34" t="s">
        <v>49</v>
      </c>
      <c r="C39" s="34"/>
      <c r="D39" s="34"/>
      <c r="E39" s="34"/>
      <c r="F39" s="35">
        <v>7</v>
      </c>
      <c r="G39" s="35">
        <v>7</v>
      </c>
      <c r="H39" s="34"/>
      <c r="I39" s="34"/>
      <c r="J39" s="34"/>
      <c r="K39" s="34"/>
    </row>
    <row r="40" ht="16.5" spans="1:11">
      <c r="A40" s="35">
        <v>4</v>
      </c>
      <c r="B40" s="34" t="s">
        <v>50</v>
      </c>
      <c r="C40" s="34"/>
      <c r="D40" s="34"/>
      <c r="E40" s="34"/>
      <c r="F40" s="35">
        <v>0.53</v>
      </c>
      <c r="G40" s="35">
        <v>0.53</v>
      </c>
      <c r="H40" s="34"/>
      <c r="I40" s="34"/>
      <c r="J40" s="34"/>
      <c r="K40" s="34"/>
    </row>
    <row r="41" ht="16.5" spans="1:11">
      <c r="A41" s="31" t="s">
        <v>51</v>
      </c>
      <c r="B41" s="31" t="s">
        <v>52</v>
      </c>
      <c r="C41" s="34"/>
      <c r="D41" s="34"/>
      <c r="E41" s="34"/>
      <c r="F41" s="29">
        <v>9.38</v>
      </c>
      <c r="G41" s="29">
        <v>9.38</v>
      </c>
      <c r="H41" s="34"/>
      <c r="I41" s="34"/>
      <c r="J41" s="34"/>
      <c r="K41" s="34"/>
    </row>
    <row r="42" ht="16.5" spans="1:11">
      <c r="A42" s="31" t="s">
        <v>53</v>
      </c>
      <c r="B42" s="31" t="s">
        <v>54</v>
      </c>
      <c r="C42" s="29">
        <v>153.32</v>
      </c>
      <c r="D42" s="29">
        <v>22.46</v>
      </c>
      <c r="E42" s="29">
        <v>0</v>
      </c>
      <c r="F42" s="29">
        <v>21.22</v>
      </c>
      <c r="G42" s="29">
        <v>197</v>
      </c>
      <c r="H42" s="34"/>
      <c r="I42" s="34"/>
      <c r="J42" s="34"/>
      <c r="K42" s="34"/>
    </row>
  </sheetData>
  <mergeCells count="14">
    <mergeCell ref="A1:K1"/>
    <mergeCell ref="I2:J2"/>
    <mergeCell ref="C3:G3"/>
    <mergeCell ref="H3:J3"/>
    <mergeCell ref="A3:A5"/>
    <mergeCell ref="B3:B5"/>
    <mergeCell ref="C4:C5"/>
    <mergeCell ref="D4:D5"/>
    <mergeCell ref="E4:E5"/>
    <mergeCell ref="F4:F5"/>
    <mergeCell ref="G4:G5"/>
    <mergeCell ref="H4:H5"/>
    <mergeCell ref="I4:I5"/>
    <mergeCell ref="K3:K5"/>
  </mergeCells>
  <pageMargins left="0.55" right="0.15625" top="0.751388888888889" bottom="0.751388888888889" header="0.275" footer="0.297916666666667"/>
  <pageSetup paperSize="9" scale="75" orientation="portrait" horizontalDpi="600"/>
  <headerFooter>
    <oddHeader>&amp;R第 &amp;P 页，共 &amp;N 页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4" workbookViewId="0">
      <selection activeCell="I11" sqref="I11"/>
    </sheetView>
  </sheetViews>
  <sheetFormatPr defaultColWidth="9" defaultRowHeight="13.5" outlineLevelCol="4"/>
  <cols>
    <col min="1" max="1" width="9" style="2"/>
    <col min="2" max="2" width="21.375" style="2" customWidth="1"/>
    <col min="3" max="3" width="13.75" style="2" customWidth="1"/>
    <col min="4" max="4" width="14.5" style="2" customWidth="1"/>
    <col min="5" max="5" width="12.625" style="2"/>
  </cols>
  <sheetData>
    <row r="1" ht="28" customHeight="1" spans="1:5">
      <c r="A1" s="2" t="s">
        <v>55</v>
      </c>
    </row>
    <row r="2" ht="39" customHeight="1" spans="1:5">
      <c r="A2" s="17" t="s">
        <v>2</v>
      </c>
      <c r="B2" s="18" t="s">
        <v>56</v>
      </c>
      <c r="C2" s="4" t="s">
        <v>57</v>
      </c>
      <c r="D2" s="4" t="s">
        <v>58</v>
      </c>
      <c r="E2" s="4" t="s">
        <v>59</v>
      </c>
    </row>
    <row r="3" ht="20" customHeight="1" spans="1:5">
      <c r="A3" s="4">
        <v>1</v>
      </c>
      <c r="B3" s="4" t="s">
        <v>60</v>
      </c>
      <c r="C3" s="4">
        <v>440.775</v>
      </c>
      <c r="D3" s="4">
        <v>440.775</v>
      </c>
      <c r="E3" s="19">
        <f>D3/D7</f>
        <v>0.85799795610492</v>
      </c>
    </row>
    <row r="4" ht="20" customHeight="1" spans="1:5">
      <c r="A4" s="4">
        <v>2</v>
      </c>
      <c r="B4" s="4" t="s">
        <v>61</v>
      </c>
      <c r="C4" s="4">
        <v>34.896</v>
      </c>
      <c r="D4" s="4">
        <v>34.896</v>
      </c>
      <c r="E4" s="19">
        <f>D4/D7</f>
        <v>0.0679273930604896</v>
      </c>
    </row>
    <row r="5" ht="20" customHeight="1" spans="1:5">
      <c r="A5" s="4">
        <v>3</v>
      </c>
      <c r="B5" s="4" t="s">
        <v>52</v>
      </c>
      <c r="C5" s="4">
        <v>38.054</v>
      </c>
      <c r="D5" s="4">
        <v>38.054</v>
      </c>
      <c r="E5" s="19">
        <f>D5/D7</f>
        <v>0.0740746508345905</v>
      </c>
    </row>
    <row r="6" ht="20" customHeight="1" spans="1:5">
      <c r="A6" s="4"/>
      <c r="B6" s="4" t="s">
        <v>62</v>
      </c>
      <c r="C6" s="4">
        <f>SUM(C3:C5)</f>
        <v>513.725</v>
      </c>
      <c r="D6" s="4">
        <f>SUM(D3:D5)</f>
        <v>513.725</v>
      </c>
      <c r="E6" s="20">
        <v>1</v>
      </c>
    </row>
    <row r="7" ht="20" customHeight="1" spans="1:5">
      <c r="A7" s="4"/>
      <c r="B7" s="4" t="s">
        <v>63</v>
      </c>
      <c r="C7" s="4">
        <f>C6</f>
        <v>513.725</v>
      </c>
      <c r="D7" s="4">
        <f>D6</f>
        <v>513.725</v>
      </c>
      <c r="E7" s="4"/>
    </row>
    <row r="8" ht="20" customHeight="1" spans="1:5">
      <c r="A8" s="4"/>
      <c r="B8" s="4" t="s">
        <v>64</v>
      </c>
      <c r="C8" s="4">
        <v>100</v>
      </c>
      <c r="D8" s="4"/>
      <c r="E8" s="4"/>
    </row>
    <row r="13" ht="28" customHeight="1" spans="1:5">
      <c r="A13" s="2" t="s">
        <v>65</v>
      </c>
    </row>
    <row r="14" ht="39" customHeight="1" spans="1:5">
      <c r="A14" s="17" t="s">
        <v>2</v>
      </c>
      <c r="B14" s="18" t="s">
        <v>56</v>
      </c>
      <c r="C14" s="4" t="s">
        <v>57</v>
      </c>
      <c r="D14" s="4" t="s">
        <v>58</v>
      </c>
      <c r="E14" s="4" t="s">
        <v>59</v>
      </c>
    </row>
    <row r="15" ht="20" customHeight="1" spans="1:5">
      <c r="A15" s="4">
        <v>1</v>
      </c>
      <c r="B15" s="4" t="s">
        <v>66</v>
      </c>
      <c r="C15" s="4">
        <v>354.2815</v>
      </c>
      <c r="D15" s="4">
        <f>C15</f>
        <v>354.2815</v>
      </c>
      <c r="E15" s="19">
        <f>D15/D19</f>
        <v>0.689632585527276</v>
      </c>
    </row>
    <row r="16" ht="20" customHeight="1" spans="1:5">
      <c r="A16" s="4">
        <v>2</v>
      </c>
      <c r="B16" s="4" t="s">
        <v>67</v>
      </c>
      <c r="C16" s="4">
        <v>86.4935</v>
      </c>
      <c r="D16" s="4">
        <f>C16</f>
        <v>86.4935</v>
      </c>
      <c r="E16" s="19">
        <f>D16/D19</f>
        <v>0.168365370577644</v>
      </c>
    </row>
    <row r="17" ht="20" customHeight="1" spans="1:5">
      <c r="A17" s="4">
        <v>7</v>
      </c>
      <c r="B17" s="4" t="s">
        <v>61</v>
      </c>
      <c r="C17" s="4">
        <v>34.896</v>
      </c>
      <c r="D17" s="4">
        <f>C17</f>
        <v>34.896</v>
      </c>
      <c r="E17" s="19">
        <f>D17/D19</f>
        <v>0.0679273930604896</v>
      </c>
    </row>
    <row r="18" ht="20" customHeight="1" spans="1:5">
      <c r="A18" s="4">
        <v>8</v>
      </c>
      <c r="B18" s="4" t="s">
        <v>52</v>
      </c>
      <c r="C18" s="4">
        <v>38.054</v>
      </c>
      <c r="D18" s="4">
        <v>38.054</v>
      </c>
      <c r="E18" s="19">
        <f>D18/D19</f>
        <v>0.0740746508345905</v>
      </c>
    </row>
    <row r="19" ht="20" customHeight="1" spans="1:5">
      <c r="A19" s="4"/>
      <c r="B19" s="4" t="s">
        <v>63</v>
      </c>
      <c r="C19" s="4">
        <f>SUM(C15:C18)</f>
        <v>513.725</v>
      </c>
      <c r="D19" s="4">
        <f>C19</f>
        <v>513.725</v>
      </c>
      <c r="E19" s="8">
        <v>1</v>
      </c>
    </row>
    <row r="20" ht="20" customHeight="1" spans="1:5">
      <c r="A20" s="4"/>
      <c r="B20" s="4" t="s">
        <v>64</v>
      </c>
      <c r="C20" s="4">
        <v>100</v>
      </c>
      <c r="D20" s="4"/>
      <c r="E20" s="4"/>
    </row>
  </sheetData>
  <mergeCells count="2">
    <mergeCell ref="A1:E1"/>
    <mergeCell ref="A13:E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:D3"/>
    </sheetView>
  </sheetViews>
  <sheetFormatPr defaultColWidth="9" defaultRowHeight="13.5" outlineLevelRow="4" outlineLevelCol="3"/>
  <cols>
    <col min="2" max="2" width="13.5" customWidth="1"/>
    <col min="3" max="3" width="13.25" customWidth="1"/>
    <col min="4" max="4" width="29.75" customWidth="1"/>
  </cols>
  <sheetData>
    <row r="1" ht="28" customHeight="1" spans="1:4">
      <c r="A1" s="2" t="s">
        <v>68</v>
      </c>
      <c r="B1" s="2"/>
      <c r="C1" s="2"/>
      <c r="D1" s="2"/>
    </row>
    <row r="2" ht="28" customHeight="1" spans="1:4">
      <c r="A2" s="4" t="s">
        <v>69</v>
      </c>
      <c r="B2" s="13" t="s">
        <v>70</v>
      </c>
      <c r="C2" s="14"/>
      <c r="D2" s="15"/>
    </row>
    <row r="3" ht="28" customHeight="1" spans="1:4">
      <c r="A3" s="4" t="s">
        <v>11</v>
      </c>
      <c r="B3" s="16">
        <v>2996.76</v>
      </c>
      <c r="C3" s="14"/>
      <c r="D3" s="15"/>
    </row>
    <row r="5" spans="1:4">
      <c r="D5" s="2"/>
    </row>
  </sheetData>
  <mergeCells count="3">
    <mergeCell ref="A1:D1"/>
    <mergeCell ref="B2:D2"/>
    <mergeCell ref="B3:D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C4" sqref="C4"/>
    </sheetView>
  </sheetViews>
  <sheetFormatPr defaultColWidth="9" defaultRowHeight="13.5" outlineLevelCol="3"/>
  <cols>
    <col min="1" max="1" width="16.375" style="2" customWidth="1"/>
    <col min="2" max="2" width="21" style="2" customWidth="1"/>
    <col min="3" max="3" width="18.375" style="2" customWidth="1"/>
    <col min="4" max="4" width="18.75" style="2" customWidth="1"/>
  </cols>
  <sheetData>
    <row r="1" ht="20" customHeight="1" spans="1:4">
      <c r="A1" s="1" t="s">
        <v>71</v>
      </c>
      <c r="B1" s="1"/>
      <c r="C1" s="1"/>
      <c r="D1" s="2" t="s">
        <v>72</v>
      </c>
    </row>
    <row r="2" ht="20" customHeight="1" spans="1:4">
      <c r="A2" s="3" t="s">
        <v>2</v>
      </c>
      <c r="B2" s="4" t="s">
        <v>73</v>
      </c>
      <c r="C2" s="4" t="s">
        <v>74</v>
      </c>
      <c r="D2" s="4" t="s">
        <v>75</v>
      </c>
    </row>
    <row r="3" ht="20" customHeight="1" spans="1:4">
      <c r="A3" s="4">
        <v>1</v>
      </c>
      <c r="B3" s="4" t="s">
        <v>76</v>
      </c>
      <c r="C3" s="4">
        <v>513.725</v>
      </c>
      <c r="D3" s="8">
        <v>1</v>
      </c>
    </row>
    <row r="4" ht="20" customHeight="1" spans="1:4">
      <c r="A4" s="4"/>
      <c r="B4" s="4" t="s">
        <v>11</v>
      </c>
      <c r="C4" s="4">
        <v>513.725</v>
      </c>
      <c r="D4" s="8">
        <v>1</v>
      </c>
    </row>
    <row r="8" ht="20" customHeight="1" spans="1:4">
      <c r="A8" s="1" t="s">
        <v>77</v>
      </c>
      <c r="B8" s="1"/>
      <c r="C8" s="1"/>
      <c r="D8" s="2" t="s">
        <v>78</v>
      </c>
    </row>
    <row r="9" ht="20" customHeight="1" spans="1:4">
      <c r="A9" s="9" t="s">
        <v>79</v>
      </c>
      <c r="B9" s="4" t="s">
        <v>80</v>
      </c>
      <c r="C9" s="4" t="s">
        <v>81</v>
      </c>
      <c r="D9" s="10" t="s">
        <v>11</v>
      </c>
    </row>
    <row r="10" ht="20" customHeight="1" spans="1:4">
      <c r="A10" s="11"/>
      <c r="B10" s="4">
        <v>1</v>
      </c>
      <c r="C10" s="4">
        <v>1</v>
      </c>
      <c r="D10" s="12"/>
    </row>
    <row r="11" ht="20" customHeight="1" spans="1:4">
      <c r="A11" s="4" t="s">
        <v>76</v>
      </c>
      <c r="B11" s="4">
        <v>513.725</v>
      </c>
      <c r="C11" s="4">
        <v>0</v>
      </c>
      <c r="D11" s="4">
        <v>513.725</v>
      </c>
    </row>
    <row r="12" ht="20" customHeight="1" spans="1:4">
      <c r="A12" s="4" t="s">
        <v>11</v>
      </c>
      <c r="B12" s="4">
        <v>513.725</v>
      </c>
      <c r="C12" s="4">
        <v>0</v>
      </c>
      <c r="D12" s="4">
        <v>513.725</v>
      </c>
    </row>
  </sheetData>
  <mergeCells count="4">
    <mergeCell ref="A1:C1"/>
    <mergeCell ref="A8:C8"/>
    <mergeCell ref="A9:A10"/>
    <mergeCell ref="D9:D10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C3" sqref="C3"/>
    </sheetView>
  </sheetViews>
  <sheetFormatPr defaultColWidth="9" defaultRowHeight="13.5" outlineLevelRow="5" outlineLevelCol="3"/>
  <cols>
    <col min="1" max="1" width="17" customWidth="1"/>
    <col min="2" max="2" width="16.875" customWidth="1"/>
    <col min="3" max="3" width="17.25" customWidth="1"/>
    <col min="4" max="4" width="19.5" customWidth="1"/>
  </cols>
  <sheetData>
    <row r="1" ht="28" customHeight="1" spans="1:4">
      <c r="A1" s="1" t="s">
        <v>82</v>
      </c>
      <c r="B1" s="1"/>
      <c r="C1" s="1"/>
      <c r="D1" s="2" t="s">
        <v>83</v>
      </c>
    </row>
    <row r="2" ht="28" customHeight="1" spans="1:4">
      <c r="A2" s="3" t="s">
        <v>84</v>
      </c>
      <c r="B2" s="4" t="s">
        <v>85</v>
      </c>
      <c r="C2" s="4" t="s">
        <v>86</v>
      </c>
      <c r="D2" s="4" t="s">
        <v>87</v>
      </c>
    </row>
    <row r="3" ht="21" customHeight="1" spans="1:4">
      <c r="A3" s="4" t="s">
        <v>88</v>
      </c>
      <c r="B3" s="5">
        <v>0</v>
      </c>
      <c r="C3" s="4">
        <v>53150</v>
      </c>
      <c r="D3" s="6">
        <f>B3*C3/10000</f>
        <v>0</v>
      </c>
    </row>
    <row r="4" ht="23" customHeight="1" spans="1:4">
      <c r="A4" s="4" t="s">
        <v>11</v>
      </c>
      <c r="B4" s="5">
        <f>B3</f>
        <v>0</v>
      </c>
      <c r="C4" s="4"/>
      <c r="D4" s="6">
        <f>D3</f>
        <v>0</v>
      </c>
    </row>
    <row r="5" ht="18" customHeight="1" spans="1:4">
      <c r="A5" t="s">
        <v>89</v>
      </c>
    </row>
    <row r="6" ht="24" customHeight="1" spans="1:4">
      <c r="A6" s="7" t="s">
        <v>90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工程总概算表</vt:lpstr>
      <vt:lpstr>主要经济指标</vt:lpstr>
      <vt:lpstr>主要材料用量表</vt:lpstr>
      <vt:lpstr>资金筹措表</vt:lpstr>
      <vt:lpstr>土地征用费计算表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刹华</cp:lastModifiedBy>
  <dcterms:created xsi:type="dcterms:W3CDTF">2016-05-23T03:42:00Z</dcterms:created>
  <dcterms:modified xsi:type="dcterms:W3CDTF">2026-08-03T07:12:58Z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3F10DA9A8D934D7CA0E1E73AB1B3F576</vt:lpwstr>
  </property>
  <property fmtid="{D5CDD505-2E9C-101B-9397-08002B2CF9AE}" pid="4" name="CalculationRule">
    <vt:i4>0</vt:i4>
  </property>
</Properties>
</file>