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8" firstSheet="1" activeTab="1"/>
  </bookViews>
  <sheets>
    <sheet name="bpuBKG" sheetId="69" state="hidden" r:id="rId1"/>
    <sheet name="Sheet1" sheetId="7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<sst xmlns="http://schemas.openxmlformats.org/spreadsheetml/2006/main" count="33" uniqueCount="33">
  <si>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工程总概算表</t>
  </si>
  <si>
    <t>项目名称：闽清县坂东镇六角村超磁除磷一体机设备基础设施建设和安装工程</t>
  </si>
  <si>
    <t>序号</t>
  </si>
  <si>
    <t>工程及费用名称</t>
  </si>
  <si>
    <t>概            算           金              额    （万元)</t>
  </si>
  <si>
    <t>技术经济指标</t>
  </si>
  <si>
    <t>建筑工程费</t>
  </si>
  <si>
    <t>安装工程费</t>
  </si>
  <si>
    <t>工器具及生产家具购置费</t>
  </si>
  <si>
    <t>其它工程</t>
  </si>
  <si>
    <t>合计</t>
  </si>
  <si>
    <r>
      <rPr>
        <sz val="10"/>
        <rFont val="宋体"/>
        <charset val="134"/>
      </rPr>
      <t>单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位</t>
    </r>
  </si>
  <si>
    <r>
      <rPr>
        <sz val="10"/>
        <rFont val="宋体"/>
        <charset val="134"/>
      </rPr>
      <t>数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量</t>
    </r>
  </si>
  <si>
    <t>指标（元）</t>
  </si>
  <si>
    <t>一</t>
  </si>
  <si>
    <t>第一部分工程费用</t>
  </si>
  <si>
    <t>设备基础部分</t>
  </si>
  <si>
    <t>滤液池、污泥池</t>
  </si>
  <si>
    <t>地下泵房水池</t>
  </si>
  <si>
    <t>总体道路</t>
  </si>
  <si>
    <t>安装工程</t>
  </si>
  <si>
    <t>管道工程</t>
  </si>
  <si>
    <t>总平管道</t>
  </si>
  <si>
    <t>二</t>
  </si>
  <si>
    <t>第二部分工程建设其他费用</t>
  </si>
  <si>
    <t>勘察费</t>
  </si>
  <si>
    <t>工程设计费</t>
  </si>
  <si>
    <t>工程造价咨询服务费</t>
  </si>
  <si>
    <t>建设工程监理费</t>
  </si>
  <si>
    <t>招标代理服务费</t>
  </si>
  <si>
    <t>建设项目前期工程咨询费</t>
  </si>
  <si>
    <t>三</t>
  </si>
  <si>
    <t>建设项目总投资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</si>
</sst>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0"/>
      <name val="宋体"/>
      <charset val="134"/>
    </font>
    <font>
      <u/>
      <sz val="9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 applyFont="1"/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textRotation="255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C3" sqref="C3:G3"/>
    </sheetView>
  </sheetViews>
  <sheetFormatPr defaultColWidth="9" defaultRowHeight="14.25"/>
  <cols>
    <col min="2" max="2" width="16" customWidth="1"/>
    <col min="3" max="10" width="12.625" customWidth="1"/>
  </cols>
  <sheetData>
    <row r="1" ht="3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3" customHeight="1" spans="1:10">
      <c r="A3" s="3" t="s">
        <v>2</v>
      </c>
      <c r="B3" s="4" t="s">
        <v>3</v>
      </c>
      <c r="C3" s="5" t="s">
        <v>4</v>
      </c>
      <c r="D3" s="6"/>
      <c r="E3" s="6"/>
      <c r="F3" s="6"/>
      <c r="G3" s="6"/>
      <c r="H3" s="4" t="s">
        <v>5</v>
      </c>
      <c r="I3" s="4"/>
      <c r="J3" s="7"/>
    </row>
    <row r="4" spans="1:10">
      <c r="A4" s="3"/>
      <c r="B4" s="8"/>
      <c r="C4" s="9" t="s">
        <v>6</v>
      </c>
      <c r="D4" s="10" t="s">
        <v>7</v>
      </c>
      <c r="E4" s="10" t="s">
        <v>8</v>
      </c>
      <c r="F4" s="6" t="s">
        <v>9</v>
      </c>
      <c r="G4" s="11" t="s">
        <v>10</v>
      </c>
      <c r="H4" s="12" t="s">
        <v>11</v>
      </c>
      <c r="I4" s="12" t="s">
        <v>12</v>
      </c>
      <c r="J4" s="13" t="s">
        <v>13</v>
      </c>
    </row>
    <row r="5" spans="1:10">
      <c r="A5" s="3"/>
      <c r="B5" s="8"/>
      <c r="C5" s="9"/>
      <c r="D5" s="10"/>
      <c r="E5" s="10"/>
      <c r="F5" s="6"/>
      <c r="G5" s="11"/>
      <c r="H5" s="12"/>
      <c r="I5" s="12"/>
      <c r="J5" s="13"/>
    </row>
    <row r="6" ht="30" customHeight="1" spans="1:10">
      <c r="A6" s="4" t="s">
        <v>14</v>
      </c>
      <c r="B6" s="14" t="s">
        <v>15</v>
      </c>
      <c r="C6" s="15">
        <f>SUM(C7:C13)</f>
        <v>63.981</v>
      </c>
      <c r="D6" s="15">
        <f>SUM(D7:D13)</f>
        <v>18.3892</v>
      </c>
      <c r="E6" s="11"/>
      <c r="F6" s="15"/>
      <c r="G6" s="15">
        <f>SUM(G7:G13)</f>
        <v>82.3702</v>
      </c>
      <c r="H6" s="15"/>
      <c r="I6" s="16"/>
      <c r="J6" s="17"/>
    </row>
    <row r="7" ht="30" customHeight="1" spans="1:10">
      <c r="A7" s="5">
        <v>1</v>
      </c>
      <c r="B7" s="18" t="s">
        <v>16</v>
      </c>
      <c r="C7" s="11">
        <f>87496/10000</f>
        <v>8.7496</v>
      </c>
      <c r="D7" s="11"/>
      <c r="E7" s="11"/>
      <c r="F7" s="15"/>
      <c r="G7" s="11">
        <f>SUM(C7:F7)</f>
        <v>8.7496</v>
      </c>
      <c r="H7" s="11"/>
      <c r="I7" s="6"/>
      <c r="J7" s="19"/>
    </row>
    <row r="8" ht="30" customHeight="1" spans="1:10">
      <c r="A8" s="5">
        <v>2</v>
      </c>
      <c r="B8" s="18" t="s">
        <v>17</v>
      </c>
      <c r="C8" s="9">
        <f>130644/10000</f>
        <v>13.0644</v>
      </c>
      <c r="D8" s="9"/>
      <c r="E8" s="10"/>
      <c r="F8" s="20"/>
      <c r="G8" s="11">
        <f t="shared" ref="G8:G13" si="0">SUM(C8:F8)</f>
        <v>13.0644</v>
      </c>
      <c r="H8" s="15"/>
      <c r="I8" s="16"/>
      <c r="J8" s="17"/>
    </row>
    <row r="9" ht="30" customHeight="1" spans="1:10">
      <c r="A9" s="5">
        <v>3</v>
      </c>
      <c r="B9" s="18" t="s">
        <v>18</v>
      </c>
      <c r="C9" s="9">
        <f>242061/10000</f>
        <v>24.2061</v>
      </c>
      <c r="D9" s="9"/>
      <c r="E9" s="10"/>
      <c r="F9" s="20"/>
      <c r="G9" s="11">
        <f t="shared" si="0"/>
        <v>24.2061</v>
      </c>
      <c r="H9" s="15"/>
      <c r="I9" s="16"/>
      <c r="J9" s="17"/>
    </row>
    <row r="10" ht="30" customHeight="1" spans="1:10">
      <c r="A10" s="5">
        <v>4</v>
      </c>
      <c r="B10" s="18" t="s">
        <v>19</v>
      </c>
      <c r="C10" s="9">
        <f>75668/10000</f>
        <v>7.5668</v>
      </c>
      <c r="D10" s="9"/>
      <c r="E10" s="10"/>
      <c r="F10" s="20"/>
      <c r="G10" s="11">
        <f t="shared" si="0"/>
        <v>7.5668</v>
      </c>
      <c r="H10" s="15"/>
      <c r="I10" s="16"/>
      <c r="J10" s="17"/>
    </row>
    <row r="11" ht="30" customHeight="1" spans="1:10">
      <c r="A11" s="5">
        <v>5</v>
      </c>
      <c r="B11" s="18" t="s">
        <v>20</v>
      </c>
      <c r="C11" s="9"/>
      <c r="D11" s="9">
        <f>70456/10000</f>
        <v>7.0456</v>
      </c>
      <c r="E11" s="10"/>
      <c r="F11" s="20"/>
      <c r="G11" s="11">
        <f t="shared" si="0"/>
        <v>7.0456</v>
      </c>
      <c r="H11" s="15"/>
      <c r="I11" s="16"/>
      <c r="J11" s="17"/>
    </row>
    <row r="12" ht="30" customHeight="1" spans="1:10">
      <c r="A12" s="5">
        <v>6</v>
      </c>
      <c r="B12" s="18" t="s">
        <v>21</v>
      </c>
      <c r="C12" s="9"/>
      <c r="D12" s="9">
        <f>113436/10000</f>
        <v>11.3436</v>
      </c>
      <c r="E12" s="10"/>
      <c r="F12" s="20"/>
      <c r="G12" s="11">
        <f t="shared" si="0"/>
        <v>11.3436</v>
      </c>
      <c r="H12" s="15"/>
      <c r="I12" s="16"/>
      <c r="J12" s="17"/>
    </row>
    <row r="13" ht="30" customHeight="1" spans="1:10">
      <c r="A13" s="5">
        <v>7</v>
      </c>
      <c r="B13" s="18" t="s">
        <v>22</v>
      </c>
      <c r="C13" s="9">
        <f>103941/10000</f>
        <v>10.3941</v>
      </c>
      <c r="D13" s="9"/>
      <c r="E13" s="10"/>
      <c r="F13" s="20"/>
      <c r="G13" s="11">
        <f t="shared" si="0"/>
        <v>10.3941</v>
      </c>
      <c r="H13" s="15"/>
      <c r="I13" s="16"/>
      <c r="J13" s="17"/>
    </row>
    <row r="14" ht="30" customHeight="1" spans="1:10">
      <c r="A14" s="12" t="s">
        <v>23</v>
      </c>
      <c r="B14" s="21" t="s">
        <v>24</v>
      </c>
      <c r="C14" s="9"/>
      <c r="D14" s="9"/>
      <c r="E14" s="10"/>
      <c r="F14" s="20"/>
      <c r="G14" s="20">
        <f>SUM(G16:G20)</f>
        <v>2.21</v>
      </c>
      <c r="H14" s="15"/>
      <c r="I14" s="16"/>
      <c r="J14" s="17"/>
    </row>
    <row r="15" ht="30" customHeight="1" spans="1:10">
      <c r="A15" s="6">
        <v>1</v>
      </c>
      <c r="B15" s="22" t="s">
        <v>25</v>
      </c>
      <c r="C15" s="18"/>
      <c r="D15" s="18"/>
      <c r="E15" s="18"/>
      <c r="F15" s="11"/>
      <c r="G15" s="11">
        <v>0.4</v>
      </c>
      <c r="H15" s="6"/>
      <c r="I15" s="12"/>
      <c r="J15" s="23"/>
    </row>
    <row r="16" ht="30" customHeight="1" spans="1:10">
      <c r="A16" s="6">
        <v>2</v>
      </c>
      <c r="B16" s="22" t="s">
        <v>26</v>
      </c>
      <c r="C16" s="18"/>
      <c r="D16" s="18"/>
      <c r="E16" s="18"/>
      <c r="F16" s="11"/>
      <c r="G16" s="11">
        <v>0.53</v>
      </c>
      <c r="H16" s="6"/>
      <c r="I16" s="12"/>
      <c r="J16" s="23"/>
    </row>
    <row r="17" ht="30" customHeight="1" spans="1:10">
      <c r="A17" s="6">
        <v>3</v>
      </c>
      <c r="B17" s="22" t="s">
        <v>27</v>
      </c>
      <c r="C17" s="18"/>
      <c r="D17" s="18"/>
      <c r="E17" s="18"/>
      <c r="F17" s="11"/>
      <c r="G17" s="11">
        <v>0.29</v>
      </c>
      <c r="H17" s="6"/>
      <c r="I17" s="12"/>
      <c r="J17" s="23"/>
    </row>
    <row r="18" ht="30" customHeight="1" spans="1:10">
      <c r="A18" s="6">
        <v>4</v>
      </c>
      <c r="B18" s="22" t="s">
        <v>28</v>
      </c>
      <c r="C18" s="18"/>
      <c r="D18" s="18"/>
      <c r="E18" s="18"/>
      <c r="F18" s="11"/>
      <c r="G18" s="11">
        <v>0.64</v>
      </c>
      <c r="H18" s="6"/>
      <c r="I18" s="12"/>
      <c r="J18" s="23"/>
    </row>
    <row r="19" ht="30" customHeight="1" spans="1:10">
      <c r="A19" s="6">
        <v>5</v>
      </c>
      <c r="B19" s="22" t="s">
        <v>29</v>
      </c>
      <c r="C19" s="18"/>
      <c r="D19" s="18"/>
      <c r="E19" s="18"/>
      <c r="F19" s="11"/>
      <c r="G19" s="11">
        <v>0.25</v>
      </c>
      <c r="H19" s="6"/>
      <c r="I19" s="12"/>
      <c r="J19" s="23"/>
    </row>
    <row r="20" ht="30" customHeight="1" spans="1:10">
      <c r="A20" s="6">
        <v>6</v>
      </c>
      <c r="B20" s="22" t="s">
        <v>30</v>
      </c>
      <c r="C20" s="18"/>
      <c r="D20" s="18"/>
      <c r="E20" s="18"/>
      <c r="F20" s="11"/>
      <c r="G20" s="11">
        <v>0.5</v>
      </c>
      <c r="H20" s="6"/>
      <c r="I20" s="12"/>
      <c r="J20" s="23"/>
    </row>
    <row r="21" ht="30" customHeight="1" spans="1:10">
      <c r="A21" s="24" t="s">
        <v>31</v>
      </c>
      <c r="B21" s="25" t="s">
        <v>32</v>
      </c>
      <c r="C21" s="26"/>
      <c r="D21" s="26"/>
      <c r="E21" s="26"/>
      <c r="F21" s="27"/>
      <c r="G21" s="28">
        <f>G6+G14</f>
        <v>84.5802</v>
      </c>
      <c r="H21" s="29"/>
      <c r="I21" s="30"/>
      <c r="J21" s="31"/>
    </row>
  </sheetData>
  <mergeCells count="14">
    <mergeCell ref="A1:J1"/>
    <mergeCell ref="A2:J2"/>
    <mergeCell ref="C3:G3"/>
    <mergeCell ref="H3:J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51388888888889" right="0.751388888888889" top="1" bottom="1" header="0.5" footer="0.5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微软（中国）有限公司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bpuBKG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改扩建项目管理表</dc:title>
  <dc:subject>改扩建项目管理表</dc:subject>
  <dc:creator>微软（中国）有限公司</dc:creator>
  <cp:lastModifiedBy>刹华</cp:lastModifiedBy>
  <cp:revision>1</cp:revision>
  <dcterms:created xsi:type="dcterms:W3CDTF">1996-11-11T02:29:00Z</dcterms:created>
  <cp:lastPrinted>2016-12-01T03:55:00Z</cp:lastPrinted>
  <dcterms:modified xsi:type="dcterms:W3CDTF">2026-01-22T07:04:47Z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6783A408507B497698D8B79127D5B6BE_13</vt:lpwstr>
  </property>
  <property fmtid="{D5CDD505-2E9C-101B-9397-08002B2CF9AE}" pid="4" name="CalculationRule">
    <vt:i4>0</vt:i4>
  </property>
</Properties>
</file>