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<sst xmlns="http://schemas.openxmlformats.org/spreadsheetml/2006/main" count="59" uniqueCount="41">
  <si>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工程概算总表</t>
  </si>
  <si>
    <t>工程名称:闽清县塔庄镇样板集镇环境整治工程</t>
  </si>
  <si>
    <t>序号</t>
  </si>
  <si>
    <t>工程项目费用名称</t>
  </si>
  <si>
    <t>概算金额（万元）</t>
  </si>
  <si>
    <t>单方造价（元/单位）</t>
  </si>
  <si>
    <t>房建工程费</t>
  </si>
  <si>
    <t>园林改造工程费</t>
  </si>
  <si>
    <t>安装工程费</t>
  </si>
  <si>
    <t>其他费用</t>
  </si>
  <si>
    <t>合计</t>
  </si>
  <si>
    <t>单位</t>
  </si>
  <si>
    <t>数量</t>
  </si>
  <si>
    <t>指标（元）</t>
  </si>
  <si>
    <t>一</t>
  </si>
  <si>
    <t>建安工程费</t>
  </si>
  <si>
    <t>平方米</t>
  </si>
  <si>
    <t>房建工程</t>
  </si>
  <si>
    <t>集镇街道立面提升、杆线整治</t>
  </si>
  <si>
    <t>幸福长廊</t>
  </si>
  <si>
    <t>大众茶馆、集镇公厕改造</t>
  </si>
  <si>
    <t>惠普性适老化</t>
  </si>
  <si>
    <t>户</t>
  </si>
  <si>
    <t>园林改造工程</t>
  </si>
  <si>
    <t>悬挑看台</t>
  </si>
  <si>
    <t>塔庄步行街、停车系统、广场</t>
  </si>
  <si>
    <t>垃圾环卫整治</t>
  </si>
  <si>
    <t>吴航公园改造</t>
  </si>
  <si>
    <t>农田整治、溪流整治</t>
  </si>
  <si>
    <t>安装工程</t>
  </si>
  <si>
    <t>街道线缆规整</t>
  </si>
  <si>
    <t>大众茶馆、集镇公厕</t>
  </si>
  <si>
    <t>吴航公园</t>
  </si>
  <si>
    <t>二</t>
  </si>
  <si>
    <t>工程其他费用</t>
  </si>
  <si>
    <t>工程预算编制费用</t>
  </si>
  <si>
    <t>建设工程监理费</t>
  </si>
  <si>
    <t>建设工程设计费</t>
  </si>
  <si>
    <t>三</t>
  </si>
  <si>
    <t>预备费</t>
  </si>
  <si>
    <t>项目概算总投资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</si>
</sst>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49"/>
    <xf numFmtId="0" fontId="2" fillId="0" borderId="0" xfId="49" applyFont="1"/>
    <xf numFmtId="0" fontId="1" fillId="0" borderId="0" xfId="49" applyAlignment="1"/>
    <xf numFmtId="0" fontId="1" fillId="0" borderId="0" xfId="49" applyAlignment="1">
      <alignment horizontal="center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/>
    </xf>
    <xf numFmtId="0" fontId="4" fillId="0" borderId="0" xfId="49" applyNumberFormat="1" applyFont="1" applyBorder="1" applyAlignment="1">
      <alignment horizontal="left" vertical="center" wrapText="1"/>
    </xf>
    <xf numFmtId="0" fontId="4" fillId="0" borderId="0" xfId="49" applyNumberFormat="1" applyFont="1" applyBorder="1" applyAlignment="1">
      <alignment horizontal="left" vertical="center"/>
    </xf>
    <xf numFmtId="0" fontId="4" fillId="0" borderId="0" xfId="49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left" vertical="center" wrapText="1"/>
    </xf>
    <xf numFmtId="0" fontId="7" fillId="0" borderId="1" xfId="49" applyNumberFormat="1" applyFont="1" applyBorder="1" applyAlignment="1">
      <alignment horizontal="center" vertical="center"/>
    </xf>
    <xf numFmtId="0" fontId="7" fillId="0" borderId="1" xfId="49" applyNumberFormat="1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left" vertical="center" wrapText="1"/>
    </xf>
    <xf numFmtId="0" fontId="7" fillId="0" borderId="2" xfId="49" applyNumberFormat="1" applyFont="1" applyBorder="1" applyAlignment="1">
      <alignment horizontal="center" vertical="center"/>
    </xf>
    <xf numFmtId="2" fontId="7" fillId="0" borderId="2" xfId="49" applyNumberFormat="1" applyFont="1" applyBorder="1" applyAlignment="1">
      <alignment horizontal="center" vertical="center" wrapText="1" shrinkToFit="1"/>
    </xf>
    <xf numFmtId="2" fontId="7" fillId="0" borderId="1" xfId="49" applyNumberFormat="1" applyFont="1" applyBorder="1" applyAlignment="1">
      <alignment horizontal="center" vertical="center" wrapText="1" shrinkToFit="1"/>
    </xf>
    <xf numFmtId="0" fontId="7" fillId="0" borderId="1" xfId="49" applyNumberFormat="1" applyFont="1" applyBorder="1" applyAlignment="1">
      <alignment horizontal="left" vertical="center"/>
    </xf>
    <xf numFmtId="0" fontId="6" fillId="0" borderId="1" xfId="49" applyNumberFormat="1" applyFont="1" applyBorder="1" applyAlignment="1">
      <alignment horizontal="left" vertical="center"/>
    </xf>
    <xf numFmtId="2" fontId="7" fillId="0" borderId="1" xfId="49" applyNumberFormat="1" applyFont="1" applyBorder="1" applyAlignment="1">
      <alignment horizontal="right" vertical="center" wrapText="1" shrinkToFit="1"/>
    </xf>
    <xf numFmtId="0" fontId="1" fillId="0" borderId="1" xfId="49" applyBorder="1" applyAlignment="1">
      <alignment horizontal="center"/>
    </xf>
    <xf numFmtId="2" fontId="6" fillId="0" borderId="1" xfId="49" applyNumberFormat="1" applyFont="1" applyBorder="1" applyAlignment="1">
      <alignment horizontal="right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\WeChat%20Files\lcj_474814624\FileStorage\File\2025-07\&#24037;&#31243;&#21253;&#27010;&#31639;--&#38397;&#28165;&#21439;&#22612;&#24196;&#38215;&#26679;&#26495;&#38598;&#38215;&#29615;&#22659;&#25972;&#27835;&#24037;&#31243;6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算书"/>
      <sheetName val="初步设计"/>
      <sheetName val="概算编制说明"/>
      <sheetName val="概算汇总"/>
      <sheetName val="工程建设其他费用"/>
      <sheetName val="项目造价汇总表"/>
      <sheetName val="单项工程造价汇总表"/>
      <sheetName val="单位工程造价汇总表"/>
      <sheetName val="分部分项工程量清单与计价表(含定额)"/>
      <sheetName val="总价措施项目清单与计价表(含分项)"/>
      <sheetName val="单价措施项目清单与计价表(含定额)"/>
      <sheetName val="分部分项工程量清单综合单价分析表"/>
      <sheetName val="单价措施项目清单综合单价分析表"/>
      <sheetName val="人工、材料设备、机械汇总表"/>
    </sheetNames>
    <sheetDataSet>
      <sheetData sheetId="0"/>
      <sheetData sheetId="1"/>
      <sheetData sheetId="2"/>
      <sheetData sheetId="3"/>
      <sheetData sheetId="4">
        <row r="6">
          <cell r="D6">
            <v>0.57</v>
          </cell>
        </row>
        <row r="7">
          <cell r="D7">
            <v>3.78</v>
          </cell>
        </row>
        <row r="8">
          <cell r="D8">
            <v>5.67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M8" sqref="M8"/>
    </sheetView>
  </sheetViews>
  <sheetFormatPr defaultColWidth="9" defaultRowHeight="15"/>
  <cols>
    <col min="1" max="1" width="6.88333333333333" style="1" customWidth="1"/>
    <col min="2" max="2" width="25.9583333333333" style="1" customWidth="1"/>
    <col min="3" max="3" width="10.3083333333333" style="3" customWidth="1"/>
    <col min="4" max="4" width="6.9" style="1" customWidth="1"/>
    <col min="5" max="6" width="8.35833333333333" style="1" customWidth="1"/>
    <col min="7" max="7" width="7.19166666666667" style="1" customWidth="1"/>
    <col min="8" max="8" width="11.5666666666667" style="4" customWidth="1"/>
    <col min="9" max="9" width="8.55833333333333" style="1" customWidth="1"/>
    <col min="10" max="10" width="10.8916666666667" style="1" customWidth="1"/>
    <col min="11" max="16384" width="9" style="1"/>
  </cols>
  <sheetData>
    <row r="1" s="1" customFormat="1" ht="34.9" customHeight="1" spans="1:10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</row>
    <row r="2" s="1" customFormat="1" ht="24.8" customHeight="1" spans="1:10">
      <c r="A2" s="7" t="s">
        <v>1</v>
      </c>
      <c r="B2" s="7"/>
      <c r="C2" s="8"/>
      <c r="D2" s="7"/>
      <c r="E2" s="7"/>
      <c r="F2" s="7"/>
      <c r="G2" s="7"/>
      <c r="H2" s="9"/>
      <c r="I2" s="7"/>
      <c r="J2" s="9"/>
    </row>
    <row r="3" s="1" customFormat="1" ht="42" customHeight="1" spans="1:10">
      <c r="A3" s="10" t="s">
        <v>2</v>
      </c>
      <c r="B3" s="10" t="s">
        <v>3</v>
      </c>
      <c r="C3" s="11" t="s">
        <v>4</v>
      </c>
      <c r="D3" s="10"/>
      <c r="E3" s="10"/>
      <c r="F3" s="10"/>
      <c r="G3" s="10"/>
      <c r="H3" s="10" t="s">
        <v>5</v>
      </c>
      <c r="I3" s="10"/>
      <c r="J3" s="10"/>
    </row>
    <row r="4" s="1" customFormat="1" ht="41.85" customHeight="1" spans="1:10">
      <c r="A4" s="10"/>
      <c r="B4" s="10"/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</row>
    <row r="5" s="1" customFormat="1" ht="27" customHeight="1" spans="1:10">
      <c r="A5" s="12" t="s">
        <v>14</v>
      </c>
      <c r="B5" s="13" t="s">
        <v>15</v>
      </c>
      <c r="C5" s="14">
        <f>C6</f>
        <v>45.53</v>
      </c>
      <c r="D5" s="15">
        <v>136.55</v>
      </c>
      <c r="E5" s="15">
        <v>6.83</v>
      </c>
      <c r="F5" s="16"/>
      <c r="G5" s="12">
        <f>C5+D5+E5</f>
        <v>188.91</v>
      </c>
      <c r="H5" s="15" t="s">
        <v>16</v>
      </c>
      <c r="I5" s="22">
        <v>9529.5</v>
      </c>
      <c r="J5" s="22">
        <f>1889100/I5</f>
        <v>198.237053360617</v>
      </c>
    </row>
    <row r="6" s="1" customFormat="1" ht="16.3" customHeight="1" spans="1:10">
      <c r="A6" s="12">
        <v>1</v>
      </c>
      <c r="B6" s="13" t="s">
        <v>17</v>
      </c>
      <c r="C6" s="17">
        <f>C7+C8+C9+C10</f>
        <v>45.53</v>
      </c>
      <c r="D6" s="16"/>
      <c r="E6" s="16"/>
      <c r="F6" s="16"/>
      <c r="G6" s="16"/>
      <c r="H6" s="15" t="s">
        <v>16</v>
      </c>
      <c r="I6" s="23"/>
      <c r="J6" s="22"/>
    </row>
    <row r="7" s="1" customFormat="1" ht="16.3" customHeight="1" spans="1:10">
      <c r="A7" s="15">
        <v>1.1</v>
      </c>
      <c r="B7" s="16" t="s">
        <v>18</v>
      </c>
      <c r="C7" s="18">
        <v>14.06</v>
      </c>
      <c r="D7" s="19"/>
      <c r="E7" s="16"/>
      <c r="F7" s="16"/>
      <c r="G7" s="16"/>
      <c r="H7" s="15" t="s">
        <v>16</v>
      </c>
      <c r="I7" s="22">
        <v>520</v>
      </c>
      <c r="J7" s="22">
        <v>270.31</v>
      </c>
    </row>
    <row r="8" s="1" customFormat="1" ht="16.3" customHeight="1" spans="1:10">
      <c r="A8" s="15">
        <v>1.3</v>
      </c>
      <c r="B8" s="16" t="s">
        <v>19</v>
      </c>
      <c r="C8" s="18">
        <v>23.78</v>
      </c>
      <c r="D8" s="19"/>
      <c r="E8" s="16"/>
      <c r="F8" s="16"/>
      <c r="G8" s="16"/>
      <c r="H8" s="15" t="s">
        <v>16</v>
      </c>
      <c r="I8" s="22">
        <v>98.5</v>
      </c>
      <c r="J8" s="22">
        <v>2414.25</v>
      </c>
    </row>
    <row r="9" s="1" customFormat="1" ht="16.3" customHeight="1" spans="1:10">
      <c r="A9" s="15">
        <v>1.4</v>
      </c>
      <c r="B9" s="16" t="s">
        <v>20</v>
      </c>
      <c r="C9" s="18">
        <v>6.74</v>
      </c>
      <c r="D9" s="19"/>
      <c r="E9" s="16"/>
      <c r="F9" s="16"/>
      <c r="G9" s="16"/>
      <c r="H9" s="15" t="s">
        <v>16</v>
      </c>
      <c r="I9" s="22">
        <v>550</v>
      </c>
      <c r="J9" s="22">
        <v>122.52</v>
      </c>
    </row>
    <row r="10" s="1" customFormat="1" ht="16.3" customHeight="1" spans="1:10">
      <c r="A10" s="15">
        <v>1.5</v>
      </c>
      <c r="B10" s="16" t="s">
        <v>21</v>
      </c>
      <c r="C10" s="18">
        <v>0.95</v>
      </c>
      <c r="D10" s="19"/>
      <c r="E10" s="16"/>
      <c r="F10" s="16"/>
      <c r="G10" s="16"/>
      <c r="H10" s="15" t="s">
        <v>22</v>
      </c>
      <c r="I10" s="22">
        <v>20</v>
      </c>
      <c r="J10" s="22">
        <v>474.2</v>
      </c>
    </row>
    <row r="11" s="1" customFormat="1" ht="16.3" customHeight="1" spans="1:10">
      <c r="A11" s="12">
        <v>2</v>
      </c>
      <c r="B11" s="13" t="s">
        <v>23</v>
      </c>
      <c r="C11" s="14">
        <v>136.55</v>
      </c>
      <c r="D11" s="16"/>
      <c r="E11" s="16"/>
      <c r="F11" s="16"/>
      <c r="G11" s="16"/>
      <c r="H11" s="15" t="s">
        <v>16</v>
      </c>
      <c r="I11" s="22"/>
      <c r="J11" s="22"/>
    </row>
    <row r="12" s="1" customFormat="1" ht="16.3" customHeight="1" spans="1:10">
      <c r="A12" s="15">
        <v>2.1</v>
      </c>
      <c r="B12" s="16" t="s">
        <v>24</v>
      </c>
      <c r="C12" s="19">
        <v>9.26</v>
      </c>
      <c r="D12" s="19"/>
      <c r="E12" s="16"/>
      <c r="F12" s="16"/>
      <c r="G12" s="16"/>
      <c r="H12" s="15" t="s">
        <v>16</v>
      </c>
      <c r="I12" s="22">
        <v>53.3</v>
      </c>
      <c r="J12" s="22">
        <v>1737.73</v>
      </c>
    </row>
    <row r="13" s="1" customFormat="1" ht="16.3" customHeight="1" spans="1:10">
      <c r="A13" s="15">
        <v>2.2</v>
      </c>
      <c r="B13" s="16" t="s">
        <v>25</v>
      </c>
      <c r="C13" s="19">
        <v>54.01</v>
      </c>
      <c r="D13" s="19"/>
      <c r="E13" s="16"/>
      <c r="F13" s="16"/>
      <c r="G13" s="16"/>
      <c r="H13" s="15" t="s">
        <v>16</v>
      </c>
      <c r="I13" s="22">
        <v>3995</v>
      </c>
      <c r="J13" s="22">
        <v>135.19</v>
      </c>
    </row>
    <row r="14" s="1" customFormat="1" ht="16.3" customHeight="1" spans="1:10">
      <c r="A14" s="15">
        <v>2.3</v>
      </c>
      <c r="B14" s="16" t="s">
        <v>26</v>
      </c>
      <c r="C14" s="19">
        <v>3.83</v>
      </c>
      <c r="D14" s="19"/>
      <c r="E14" s="16"/>
      <c r="F14" s="16"/>
      <c r="G14" s="16"/>
      <c r="H14" s="15" t="s">
        <v>16</v>
      </c>
      <c r="I14" s="22">
        <v>2.7</v>
      </c>
      <c r="J14" s="22">
        <v>14201.11</v>
      </c>
    </row>
    <row r="15" s="1" customFormat="1" ht="16.3" customHeight="1" spans="1:10">
      <c r="A15" s="15">
        <v>2.4</v>
      </c>
      <c r="B15" s="16" t="s">
        <v>27</v>
      </c>
      <c r="C15" s="19">
        <v>35.27</v>
      </c>
      <c r="D15" s="19"/>
      <c r="E15" s="16"/>
      <c r="F15" s="16"/>
      <c r="G15" s="16"/>
      <c r="H15" s="15" t="s">
        <v>16</v>
      </c>
      <c r="I15" s="22">
        <v>1750</v>
      </c>
      <c r="J15" s="22">
        <v>201.55</v>
      </c>
    </row>
    <row r="16" s="1" customFormat="1" ht="16.3" customHeight="1" spans="1:10">
      <c r="A16" s="15">
        <v>2.5</v>
      </c>
      <c r="B16" s="16" t="s">
        <v>28</v>
      </c>
      <c r="C16" s="19">
        <v>34.18</v>
      </c>
      <c r="D16" s="19"/>
      <c r="E16" s="16"/>
      <c r="F16" s="16"/>
      <c r="G16" s="16"/>
      <c r="H16" s="15" t="s">
        <v>16</v>
      </c>
      <c r="I16" s="22">
        <v>2560</v>
      </c>
      <c r="J16" s="22">
        <v>133.51</v>
      </c>
    </row>
    <row r="17" s="1" customFormat="1" ht="16.3" customHeight="1" spans="1:10">
      <c r="A17" s="12">
        <v>3</v>
      </c>
      <c r="B17" s="13" t="s">
        <v>29</v>
      </c>
      <c r="C17" s="14">
        <v>6.83</v>
      </c>
      <c r="D17" s="16"/>
      <c r="E17" s="16"/>
      <c r="F17" s="16"/>
      <c r="G17" s="16"/>
      <c r="H17" s="15" t="s">
        <v>16</v>
      </c>
      <c r="I17" s="22"/>
      <c r="J17" s="22"/>
    </row>
    <row r="18" s="1" customFormat="1" ht="16.3" customHeight="1" spans="1:10">
      <c r="A18" s="15">
        <v>3.1</v>
      </c>
      <c r="B18" s="16" t="s">
        <v>30</v>
      </c>
      <c r="C18" s="19">
        <v>0.07</v>
      </c>
      <c r="D18" s="19"/>
      <c r="E18" s="16"/>
      <c r="F18" s="16"/>
      <c r="G18" s="16"/>
      <c r="H18" s="15" t="s">
        <v>16</v>
      </c>
      <c r="I18" s="22"/>
      <c r="J18" s="22"/>
    </row>
    <row r="19" s="1" customFormat="1" ht="16.3" customHeight="1" spans="1:10">
      <c r="A19" s="15">
        <v>3.2</v>
      </c>
      <c r="B19" s="16" t="s">
        <v>19</v>
      </c>
      <c r="C19" s="19">
        <v>0.28</v>
      </c>
      <c r="D19" s="19"/>
      <c r="E19" s="16"/>
      <c r="F19" s="16"/>
      <c r="G19" s="16"/>
      <c r="H19" s="15" t="s">
        <v>16</v>
      </c>
      <c r="I19" s="22">
        <v>98.5</v>
      </c>
      <c r="J19" s="22">
        <v>28.28</v>
      </c>
    </row>
    <row r="20" s="1" customFormat="1" ht="16.3" customHeight="1" spans="1:10">
      <c r="A20" s="15">
        <v>3.3</v>
      </c>
      <c r="B20" s="16" t="s">
        <v>31</v>
      </c>
      <c r="C20" s="19">
        <v>0.56</v>
      </c>
      <c r="D20" s="19"/>
      <c r="E20" s="16"/>
      <c r="F20" s="16"/>
      <c r="G20" s="16"/>
      <c r="H20" s="15" t="s">
        <v>16</v>
      </c>
      <c r="I20" s="22">
        <v>550</v>
      </c>
      <c r="J20" s="22">
        <v>10.11</v>
      </c>
    </row>
    <row r="21" s="1" customFormat="1" ht="16.3" customHeight="1" spans="1:10">
      <c r="A21" s="15">
        <v>3.4</v>
      </c>
      <c r="B21" s="16" t="s">
        <v>21</v>
      </c>
      <c r="C21" s="19">
        <v>0.48</v>
      </c>
      <c r="D21" s="19"/>
      <c r="E21" s="16"/>
      <c r="F21" s="16"/>
      <c r="G21" s="16"/>
      <c r="H21" s="15" t="s">
        <v>22</v>
      </c>
      <c r="I21" s="22">
        <v>20</v>
      </c>
      <c r="J21" s="22">
        <v>241.15</v>
      </c>
    </row>
    <row r="22" s="1" customFormat="1" ht="16.3" customHeight="1" spans="1:10">
      <c r="A22" s="15">
        <v>3.5</v>
      </c>
      <c r="B22" s="16" t="s">
        <v>32</v>
      </c>
      <c r="C22" s="19">
        <v>5.44</v>
      </c>
      <c r="D22" s="19"/>
      <c r="E22" s="16"/>
      <c r="F22" s="16"/>
      <c r="G22" s="16"/>
      <c r="H22" s="15" t="s">
        <v>16</v>
      </c>
      <c r="I22" s="22">
        <v>1750</v>
      </c>
      <c r="J22" s="22">
        <v>31.09</v>
      </c>
    </row>
    <row r="23" s="1" customFormat="1" ht="16.3" customHeight="1" spans="1:10">
      <c r="A23" s="12" t="s">
        <v>33</v>
      </c>
      <c r="B23" s="13" t="s">
        <v>34</v>
      </c>
      <c r="C23" s="20"/>
      <c r="D23" s="16"/>
      <c r="E23" s="16"/>
      <c r="F23" s="16"/>
      <c r="G23" s="12">
        <f>G24+G25+G26</f>
        <v>10.02</v>
      </c>
      <c r="H23" s="15"/>
      <c r="I23" s="22"/>
      <c r="J23" s="22"/>
    </row>
    <row r="24" s="1" customFormat="1" ht="16.3" customHeight="1" spans="1:10">
      <c r="A24" s="15">
        <v>1</v>
      </c>
      <c r="B24" s="16" t="s">
        <v>35</v>
      </c>
      <c r="C24" s="20"/>
      <c r="D24" s="16"/>
      <c r="E24" s="16"/>
      <c r="F24" s="16"/>
      <c r="G24" s="15">
        <f>[1]工程建设其他费用!D6</f>
        <v>0.57</v>
      </c>
      <c r="H24" s="15"/>
      <c r="I24" s="22"/>
      <c r="J24" s="22"/>
    </row>
    <row r="25" s="1" customFormat="1" ht="16.3" customHeight="1" spans="1:10">
      <c r="A25" s="15">
        <v>2</v>
      </c>
      <c r="B25" s="16" t="s">
        <v>36</v>
      </c>
      <c r="C25" s="20"/>
      <c r="D25" s="16"/>
      <c r="E25" s="16"/>
      <c r="F25" s="16"/>
      <c r="G25" s="15">
        <f>[1]工程建设其他费用!D7</f>
        <v>3.78</v>
      </c>
      <c r="H25" s="15"/>
      <c r="I25" s="22"/>
      <c r="J25" s="22"/>
    </row>
    <row r="26" s="1" customFormat="1" ht="16.3" customHeight="1" spans="1:10">
      <c r="A26" s="15">
        <v>3</v>
      </c>
      <c r="B26" s="16" t="s">
        <v>37</v>
      </c>
      <c r="C26" s="20"/>
      <c r="D26" s="16"/>
      <c r="E26" s="16"/>
      <c r="F26" s="16"/>
      <c r="G26" s="15">
        <f>[1]工程建设其他费用!D8</f>
        <v>5.67</v>
      </c>
      <c r="H26" s="15"/>
      <c r="I26" s="22"/>
      <c r="J26" s="22"/>
    </row>
    <row r="27" s="2" customFormat="1" ht="16.3" customHeight="1" spans="1:10">
      <c r="A27" s="12" t="s">
        <v>38</v>
      </c>
      <c r="B27" s="13" t="s">
        <v>39</v>
      </c>
      <c r="C27" s="21"/>
      <c r="D27" s="13"/>
      <c r="E27" s="13"/>
      <c r="F27" s="13"/>
      <c r="G27" s="12">
        <v>3.98</v>
      </c>
      <c r="H27" s="12"/>
      <c r="I27" s="24"/>
      <c r="J27" s="24"/>
    </row>
    <row r="28" s="1" customFormat="1" ht="16.3" customHeight="1" spans="1:10">
      <c r="A28" s="12" t="s">
        <v>40</v>
      </c>
      <c r="B28" s="12"/>
      <c r="C28" s="14"/>
      <c r="D28" s="15"/>
      <c r="E28" s="15"/>
      <c r="F28" s="15"/>
      <c r="G28" s="12">
        <f>G5+G23+G27</f>
        <v>202.91</v>
      </c>
      <c r="H28" s="15"/>
      <c r="I28" s="22"/>
      <c r="J28" s="22"/>
    </row>
  </sheetData>
  <mergeCells count="7">
    <mergeCell ref="A1:J1"/>
    <mergeCell ref="A2:I2"/>
    <mergeCell ref="C3:G3"/>
    <mergeCell ref="H3:J3"/>
    <mergeCell ref="A28:B28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刹华</cp:lastModifiedBy>
  <dcterms:created xsi:type="dcterms:W3CDTF">2025-07-10T07:41:38Z</dcterms:created>
  <dcterms:modified xsi:type="dcterms:W3CDTF">2025-07-10T07:42:18Z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AC10E99672DC45208BF5CB945078549C_11</vt:lpwstr>
  </property>
  <property fmtid="{D5CDD505-2E9C-101B-9397-08002B2CF9AE}" pid="3" name="KSOProductBuildVer">
    <vt:lpwstr>2052-12.1.0.21915</vt:lpwstr>
  </property>
</Properties>
</file>