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70" windowHeight="8385"/>
  </bookViews>
  <sheets>
    <sheet name="项目试行价格" sheetId="1" r:id="rId1"/>
    <sheet name="除外内容修订编码" sheetId="2" r:id="rId2"/>
  </sheets>
  <definedNames>
    <definedName name="_xlnm._FilterDatabase" localSheetId="0" hidden="1">项目试行价格!$A$4:$AD$4</definedName>
    <definedName name="_xlnm.Print_Area" localSheetId="0">项目试行价格!$A$1:$S$43</definedName>
    <definedName name="_xlnm.Print_Titles" localSheetId="0">项目试行价格!$2:$4</definedName>
  </definedNames>
  <calcPr calcId="144525" concurrentCalc="0"/>
</workbook>
</file>

<file path=xl/sharedStrings.xml><?xml version="1.0" encoding="utf-8"?>
<sst xmlns="http://schemas.openxmlformats.org/spreadsheetml/2006/main" count="419">
  <si>
    <t>附件1</t>
  </si>
  <si>
    <t>福州市新增医疗服务项目价格表</t>
  </si>
  <si>
    <t>金额：元</t>
  </si>
  <si>
    <t>序号</t>
  </si>
  <si>
    <t>计算机编码</t>
  </si>
  <si>
    <t>项目编码</t>
  </si>
  <si>
    <t>财务项目</t>
  </si>
  <si>
    <t>财务编码</t>
  </si>
  <si>
    <t>病案项目</t>
  </si>
  <si>
    <t>病案编码</t>
  </si>
  <si>
    <t>项目名称</t>
  </si>
  <si>
    <t>项目内涵</t>
  </si>
  <si>
    <t>除外内容</t>
  </si>
  <si>
    <t>计价单位</t>
  </si>
  <si>
    <t>第一档（三甲）</t>
  </si>
  <si>
    <t>第二档（三级）</t>
  </si>
  <si>
    <t>第三档（二级）</t>
  </si>
  <si>
    <t>一级及基层</t>
  </si>
  <si>
    <t>说明</t>
  </si>
  <si>
    <t>医保属性</t>
  </si>
  <si>
    <t>先行自付比例</t>
  </si>
  <si>
    <t>医保限用范围</t>
  </si>
  <si>
    <t>协和</t>
  </si>
  <si>
    <t>附一</t>
  </si>
  <si>
    <t>省肿瘤</t>
  </si>
  <si>
    <t>省立/
金山</t>
  </si>
  <si>
    <t>联勤900</t>
  </si>
  <si>
    <t>省口腔</t>
  </si>
  <si>
    <t>福州市孟超肝胆</t>
  </si>
  <si>
    <t>省直机关</t>
  </si>
  <si>
    <t>省人民</t>
  </si>
  <si>
    <t>省三</t>
  </si>
  <si>
    <t>省老年</t>
  </si>
  <si>
    <t>省妇幼</t>
  </si>
  <si>
    <t>申报单位</t>
  </si>
  <si>
    <t>申报价格</t>
  </si>
  <si>
    <t>2019
服务量</t>
  </si>
  <si>
    <t>截止
2020.8</t>
  </si>
  <si>
    <t>备注</t>
  </si>
  <si>
    <t>建议（之勇）</t>
  </si>
  <si>
    <t>最低价（华春）</t>
  </si>
  <si>
    <t>建议（华春）</t>
  </si>
  <si>
    <t>建议（陈晖）</t>
  </si>
  <si>
    <t>建议（任）</t>
  </si>
  <si>
    <t>复核（陈晖）</t>
  </si>
  <si>
    <t>复核（华春）</t>
  </si>
  <si>
    <t>华春备注</t>
  </si>
  <si>
    <t>华春建议新价格</t>
  </si>
  <si>
    <t>633150504000</t>
  </si>
  <si>
    <t>手术费</t>
  </si>
  <si>
    <t>08</t>
  </si>
  <si>
    <t>手术治疗费</t>
  </si>
  <si>
    <t>10</t>
  </si>
  <si>
    <t>肩胛骨骨折切开复位内固定术</t>
  </si>
  <si>
    <t>指肩胛骨骨折的外科治疗。消毒铺巾，贴膜，切开皮肤，对骨折复位内固定，引流。缝合切口。</t>
  </si>
  <si>
    <t>内外固定材料</t>
  </si>
  <si>
    <t>次</t>
  </si>
  <si>
    <t>医保</t>
  </si>
  <si>
    <t>省立</t>
  </si>
  <si>
    <t>申报项目测算，参照国家2012版本标准，把钢丝和特殊止血材料除外；后面正式文件批复下来，没有这2个除外内容，所以备案时候，临床科室就把耗材的费用加进去。此项目与肩锁骨难度、耗材差不多，参照此项目价格</t>
  </si>
  <si>
    <t>常规手术项目，按类似项目定价</t>
  </si>
  <si>
    <t>常规手术项目，建议通过同类项目比价定价。请陈晖对项目名称是否规范提出意见，并查找外省特别是华东六省一市项目价格</t>
  </si>
  <si>
    <t>项目内涵名称符合规范。江苏3190、江西2000、山东4200、上海3000、广东4000、安徽1960</t>
  </si>
  <si>
    <t>631010003600</t>
  </si>
  <si>
    <t>310100036</t>
  </si>
  <si>
    <t>治疗费</t>
  </si>
  <si>
    <t>09</t>
  </si>
  <si>
    <t>非手术治疗项目费</t>
  </si>
  <si>
    <t>经皮穿刺电刺激镇痛术</t>
  </si>
  <si>
    <t>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t>
  </si>
  <si>
    <t xml:space="preserve">
神经电极、植入式神经刺激系统及套件
</t>
  </si>
  <si>
    <t>限慢性顽固性疼痛及癌痛治疗收取。植入式神经刺激系统及套件限永久性电刺激镇痛收取。</t>
  </si>
  <si>
    <t>做成本测算时，没有把一次性高值耗材的费用纳入成本，导致一次性高值耗材无法收费，影响申购，最后无法解决临床的发展需要。</t>
  </si>
  <si>
    <t>4800，耗材除外（植入式脊髓神经刺激电极套件）</t>
  </si>
  <si>
    <t>该手术为脊髓电刺激植入镇痛术，目前适用于带状疱疹患者，有临床意义，目前根据类似部位难度程度更高操作术式脊髓血管畸形栓塞术（项目编码320600011 4500元），定价可在3500元（不含耗材），耗材无收费项目。耗材需考虑。该术式目前莆田第一医院、厦门鼓浪屿医院均有开展，收费2.8万，目前已叫厦门莆田提供耗材发票提供。耗材厂家为美敦力植入式脊髓神经刺激电极导线套件，我省挂网挂网价格17160元，市场竞争不充分。</t>
  </si>
  <si>
    <t>项目内涵标红处为修改处，请陈晖酌。另，“皮下隧道器”、“临时延长导线”是否专指否个企业的产品名称，请陈晖查询。植入式脊髓神经刺激电极套件生产企业为美敦力（上海）管理有限公司国（械注进20163215140）产品由电极体，固定锚（两翼，三翼，狼牙棒，扭转），连接保护套，导丝，穿刺针，钢丝，皮下隧道工具，抗扭矩力扳手组成。植入式脊髓神经刺激电极与植入式神经刺激器和延伸导线配合使用，适用于脊髓神经电刺激，辅助治疗躯干和/或四肢的慢性顽固性痛。请陈晖查询挂网价并查找外省特别是华东六省一市项目价格，并考虑除外内容的名称及编码。经了解取出也含在内，请将内涵描述清楚。补充参考资料：植入式神经刺激系统片状电极套件 雅培医疗用品（上海）有限公司（国械注进20173126379）本电极套件由电极(3240, 3244, 3245,3286, 3288)、电极固定锚(1105、1106)、隧道工具(1112)、扭矩扳手(1101)、测试电缆(3009)、电极探针(1121,1122,1123,1124,1125,1126)组成。神经刺激系统片状电极套件用于治疗有恰当、明确的诊断结果,其他保守治疗无效/无明显效果的下腰部(下背部)手术失败综合症(FBSS)所引起的疼痛。可作为一种单独的减缓方式,或在用于多方法联合治疗中起辅助作用。</t>
  </si>
  <si>
    <t>皮下隧道器不考虑收费，厂家多。临时延长导线需和配套的电极使用，不考虑收费。外省无类似价格项目。除外考虑使用“神经微电极”，该除外耗材在“脑深部电刺激镇痛术”项目中出现（闽价医[2013]462号），可以增加。</t>
  </si>
  <si>
    <t>633020402200</t>
  </si>
  <si>
    <t>330204022</t>
  </si>
  <si>
    <t>经皮穿刺胸椎背根神经节射频术</t>
  </si>
  <si>
    <t>监测生命体征，影像学引导确定穿刺点，消毒铺巾，影像学引导下进行胸椎穿刺，经影像及神经诱发确认无误，实施射频热凝或脉冲射频调节治疗。不含影像学引导。</t>
  </si>
  <si>
    <t xml:space="preserve">
射频套管
</t>
  </si>
  <si>
    <t>部位</t>
  </si>
  <si>
    <t>限慢性顽固性疼痛治疗收取</t>
  </si>
  <si>
    <t>限带状疱疹患者支付</t>
  </si>
  <si>
    <t>三类手术均为脊髓神经射频电刺激手术，适用带状疱疹、头痛、腰背痛等。目前根据类似部位难度程度更高操作术式经皮激光腰椎间盘摘除术（项目编码331501039 2160元），定价可按照部位进行区分，颈椎1800元、胸椎1500元、腰椎1500元。不含耗材，耗材无收费项目。目前定价单位为次，但医疗机构按照穿刺部位收费，如两个椎体收2次，建议修订计价单位为每部位。耗材为波科一次性适用射频套管，套用导管收费。“次”改为“部位”修改计价单位、耗材需考虑</t>
  </si>
  <si>
    <t>一次性使用射频套管 生产企业考斯曼医疗公司（国械注进20193012436）射频套管由针管座、针管、衬芯座和衬芯组成，针管表面绝缘涂层材料为聚四氟乙烯，部分产品针管外表面涂有医用硅油。产品经环氧乙烷灭菌，一次性使用。用于缓解疼痛治疗的射频毁损手术。建议将三将全并为一项，请陈晖对项目内涵进行修改调整，并综合考虑一个价格/部位。并查询挂网价格考虑一次性耗材的处置方式（关键字段还是“针”）。</t>
  </si>
  <si>
    <t>目前项目已经有独立编码，不建议在调整编码，或者合并。价格可以保持一致。除外耗材为射频套管，本质就是射频针，医疗机构提供波科的挂网价1080元。考虑耗材除外。</t>
  </si>
  <si>
    <t>633020402300</t>
  </si>
  <si>
    <t>330204023</t>
  </si>
  <si>
    <t>经皮穿刺颈椎背根神经节射频术</t>
  </si>
  <si>
    <t>监测生命体征，影像学引导确定穿刺点，消毒铺巾，影像学引导下进行颈椎穿刺，经影像及神经诱发确认无误，实施射频热凝或脉冲射频调节治疗。不含影像学引导。</t>
  </si>
  <si>
    <t xml:space="preserve">
射频套管
</t>
  </si>
  <si>
    <t>633020402400</t>
  </si>
  <si>
    <t>330204024</t>
  </si>
  <si>
    <t>经皮穿刺腰椎背根神经节射频术</t>
  </si>
  <si>
    <t>监测生命体征，影像学引导确定穿刺点，消毒铺巾，影像学引导下进行腰椎穿刺，经影像及神经诱发确认无误，实施射频热凝或脉冲射频调节治疗。不含影像学引导。</t>
  </si>
  <si>
    <t xml:space="preserve">
射频套管
</t>
  </si>
  <si>
    <t>633020402500</t>
  </si>
  <si>
    <t>330204025</t>
  </si>
  <si>
    <t>脊髓电刺激电极取出术</t>
  </si>
  <si>
    <t>手术在具有无菌、抢救设备的手术室，消毒，局麻下原切口入路逐层暴露临时延长导线及电极，拆除电极固定装置，拔除完整电极，逐层缝合，敷料固定。不含影像学引导。</t>
  </si>
  <si>
    <t>相对植入术，取出术的人比较少一点，有些永久植入的，就不需要取出，临床实际开展较少</t>
  </si>
  <si>
    <t>植入后取出，量小。参照“植入式心电事件记录器取出术”。</t>
  </si>
  <si>
    <t>是否部分人取出，如是，是否单独设置，是否可以归并（将类似的项目整合或放其他说明栏</t>
  </si>
  <si>
    <t>如果患者达到镇痛目的则取出，目前已有独立编码。不建议变更。</t>
  </si>
  <si>
    <t>625020308100</t>
  </si>
  <si>
    <t>250203081</t>
  </si>
  <si>
    <t>化验费</t>
  </si>
  <si>
    <t>06</t>
  </si>
  <si>
    <t>实验室诊断费</t>
  </si>
  <si>
    <t>纤维蛋白单体测定</t>
  </si>
  <si>
    <t>样本类型：血液。样本采集、签收、处理，定标和质控，定量检测样本，审核结果，录入实验室信息系统或人工登记，发送报告；按规定处理废弃物；接受临床相关咨询。</t>
  </si>
  <si>
    <t>100 
（其中：体外诊断试剂每人份价格38）</t>
  </si>
  <si>
    <t>100
（其中：体外诊断试剂每人份价格26）</t>
  </si>
  <si>
    <t>60（云南/天津）</t>
  </si>
  <si>
    <t>低于全国最低价，考虑人工及仪器损耗成本，高于试剂成本，易捆绑查凝血情况进行收费，易滥用，50</t>
  </si>
  <si>
    <t>赞成旧价格，仅有一家进口。纤维蛋白单体（FM）测定已与D-二聚体、FDP联合应用已成为国际血栓与止血委员会（ISTH）DIC诊断的金标准，内涵要体现定量、样本血浆等字段</t>
  </si>
  <si>
    <r>
      <rPr>
        <sz val="10"/>
        <rFont val="宋体"/>
        <charset val="134"/>
      </rPr>
      <t>样本类型：血液。样本采集、签收、分离血浆，加</t>
    </r>
    <r>
      <rPr>
        <strike/>
        <sz val="10"/>
        <rFont val="宋体"/>
        <charset val="134"/>
      </rPr>
      <t>免疫</t>
    </r>
    <r>
      <rPr>
        <sz val="10"/>
        <rFont val="宋体"/>
        <charset val="134"/>
      </rPr>
      <t>试剂，反应，定量检测，质控，审核结果，录入实验室信息系统或人工登记，发送报告；按规定处理废弃物；接受临床相关咨询。</t>
    </r>
  </si>
  <si>
    <t>样本类型不用更改，采样是血液，只有加入抗凝剂后的血液才分层后形成血浆，只有血浆才有纤维蛋白原。建议取消免疫，避免指向某种方法学。</t>
  </si>
  <si>
    <t>625020308300</t>
  </si>
  <si>
    <t>250203083</t>
  </si>
  <si>
    <t>纤溶酶-α2纤溶酶抑制剂复合体测定（PIC）</t>
  </si>
  <si>
    <t>170
（其中：体外诊断试剂每人份价格71）</t>
  </si>
  <si>
    <t>170
（其中：体外诊断试剂每人份价格63）</t>
  </si>
  <si>
    <t>肿瘤</t>
  </si>
  <si>
    <t>149（湖南）</t>
  </si>
  <si>
    <t>几个凝血项目的比价关系，低于全国最低价，考虑人工及仪器损耗成本，高于试剂成本，易捆绑查凝血情况进行收费，易滥用，90</t>
  </si>
  <si>
    <t>赞成新价格。内涵要体现定量、样本血浆等字段</t>
  </si>
  <si>
    <t>样本类型：血液。样本采集、签收，分离血浆，定量测定并执行严格的室内质控，审核结果，发送报告；接受临床相关咨询；按规定处理废弃物。</t>
  </si>
  <si>
    <t>625020308400</t>
  </si>
  <si>
    <t>250203084</t>
  </si>
  <si>
    <t>血栓调节蛋白定量测定（TM）</t>
  </si>
  <si>
    <t>170
（其中：体外诊断试剂每人份价格88）</t>
  </si>
  <si>
    <t>170
（其中：体外诊断试剂每人份价格77）</t>
  </si>
  <si>
    <t>95（北京）</t>
  </si>
  <si>
    <t>625020308500</t>
  </si>
  <si>
    <t>250203085</t>
  </si>
  <si>
    <t>组织型纤溶酶原激活剂-抑制剂1复合体测定（tPAI-C)</t>
  </si>
  <si>
    <t>120（吉林）</t>
  </si>
  <si>
    <t>625020308600</t>
  </si>
  <si>
    <t>250203086</t>
  </si>
  <si>
    <t>肝素结合蛋白测定</t>
  </si>
  <si>
    <t>样本类型：血液。样本采集、签收、分离血浆，加试剂，温育，检测，质控，审核结果，录入实验室信息系统或人工登记，发送报告；按规定处理废弃物；接受临床相关咨询。</t>
  </si>
  <si>
    <t>限住院重症患者支付</t>
  </si>
  <si>
    <t>340
（其中：体外诊断试剂每人份价格200）</t>
  </si>
  <si>
    <t>申请项目时候做的成本测算，用的试剂是酶联免疫法；到后面文件批复下来时候，我院用的酶联免疫法的机器已经淘汰了，代替的免疫荧光分析仪，技术的革新带来成本的上升，因此试行的价格比申报的价格高。</t>
  </si>
  <si>
    <t>190（吉林）</t>
  </si>
  <si>
    <t>与全国最低价相同（吉林），190</t>
  </si>
  <si>
    <t>肝素结合蛋白是细菌感染最早升高的标志物之一，是重症患者严重脓毒症、脓毒症休克早期诊断的有效指标，同时HBP已列入中国严重脓毒症／脓毒症休克治疗指南推荐。建议价格200元每次。内涵要体现定量、样本血浆等字段</t>
  </si>
  <si>
    <r>
      <rPr>
        <sz val="10"/>
        <rFont val="宋体"/>
        <charset val="134"/>
      </rPr>
      <t xml:space="preserve">
样本类型：血液。样本采集、签收、分离血浆，加免疫试剂，温育，</t>
    </r>
    <r>
      <rPr>
        <strike/>
        <sz val="10"/>
        <rFont val="宋体"/>
        <charset val="134"/>
      </rPr>
      <t>定量/半定量</t>
    </r>
    <r>
      <rPr>
        <sz val="10"/>
        <rFont val="宋体"/>
        <charset val="134"/>
      </rPr>
      <t>检测，质控，审核结果，录入实验室信息系统或人工登记，发送报告；按规定处理废弃物；接受临床相关咨询。</t>
    </r>
  </si>
  <si>
    <t>原申报材料写定量/半定量。</t>
  </si>
  <si>
    <t>625030102600</t>
  </si>
  <si>
    <t>250301026</t>
  </si>
  <si>
    <t>人类表皮生长因子受体2(HER-2/neu)测定</t>
  </si>
  <si>
    <t>300
（其中：体外诊断试剂每人份价格150）</t>
  </si>
  <si>
    <t>230（吉林）</t>
  </si>
  <si>
    <t>低于全国最低价，考虑人工及仪器损耗成本，高于试剂成本，200</t>
  </si>
  <si>
    <t>用于体外定量测定血清中原癌基因人类表皮生长因子受体2(HER-2)的含量主要用于对已确诊乳腺癌患者进行病情监测及疗效观察，不能作为恶性肿瘤早期诊断或确诊的依据，不能用于普通人群的肿瘤筛查。
（国产11进口4）赞成新价格。内涵要体现定量、样本血浆等字段</t>
  </si>
  <si>
    <t>样本类型：血液。样本采集、签收、处理，定标和质控，定量检测样本，审核结果，录入实验室信息系统或人工登记，发送报告；按规定处理废弃物；接受临床相关咨询。（建议说明栏主要用于阳性乳癌患者治疗过程中随访）</t>
  </si>
  <si>
    <t>样本类型不用更改，采样是血液中血清</t>
  </si>
  <si>
    <t>625030102700</t>
  </si>
  <si>
    <t>250301027</t>
  </si>
  <si>
    <t>前列腺小体外泄蛋白（PSEP）测定</t>
  </si>
  <si>
    <t>样本类型：尿液。样本采集、签收、处理，加试剂，温育，定量测定，审核结果，录入实验室信息系统或人工登记，发送报告；按规定处理废弃物；接受临床相关咨询。</t>
  </si>
  <si>
    <t>190（湖南）</t>
  </si>
  <si>
    <t>查前列腺炎，无体外诊断试剂价格，易用于体检，建议原申报价格的一半左右，100</t>
  </si>
  <si>
    <t>国产两家（昂科、湖南优丽），无进口用于体外定量检测人体尿液中前列腺小体外泄蛋白（PSEP）的含量。（胶体金法）用于慢性前列腺炎的辅助诊断。内涵要体现定量、样本尿液等字段。建议价格80元</t>
  </si>
  <si>
    <r>
      <rPr>
        <sz val="10"/>
        <rFont val="宋体"/>
        <charset val="134"/>
      </rPr>
      <t>样本类型：尿液。样本采集、签收、处理，加</t>
    </r>
    <r>
      <rPr>
        <strike/>
        <sz val="10"/>
        <rFont val="宋体"/>
        <charset val="134"/>
      </rPr>
      <t>免疫</t>
    </r>
    <r>
      <rPr>
        <sz val="10"/>
        <rFont val="宋体"/>
        <charset val="134"/>
      </rPr>
      <t>试剂，温育，仪器定量测定，审核结果，录入实验室信息系统或人工登记，发送报告；按规定处理废弃物；接受临床相关咨询</t>
    </r>
  </si>
  <si>
    <t>625040205300</t>
  </si>
  <si>
    <t>250402053</t>
  </si>
  <si>
    <t>抗谷氨酸受体抗体测定</t>
  </si>
  <si>
    <t>样本类型：新鲜血液。样本采集、接收、检测、审核结果，录入实验室信息系统或人工登记，发送报告；按规定处理废弃物；接受临床相关咨询。</t>
  </si>
  <si>
    <t>限脑炎患者收取</t>
  </si>
  <si>
    <t>365
（其中：体外诊断试剂每人份价格177）</t>
  </si>
  <si>
    <t>273（湖南）</t>
  </si>
  <si>
    <t>病毒脑炎的检测指标，低于全国最低价，考虑人工及仪器损耗成本，高于试剂成本，200</t>
  </si>
  <si>
    <t>赞成新价格</t>
  </si>
  <si>
    <t>625040205400</t>
  </si>
  <si>
    <t>250402054</t>
  </si>
  <si>
    <t>抗神经抗原抗体测定</t>
  </si>
  <si>
    <t>含Amphiphysin、CV2、PNMA2(Ma2/Ta)、Ri、Yo与Hu抗体测定。样本类型：新鲜血液。样本采集、接收、检测、审核结果，录入实验室信息系统或人工登记，发送报告；按规定处理废弃物；接受临床相关咨询。</t>
  </si>
  <si>
    <t>570
（其中：体外诊断试剂每人份价格225）</t>
  </si>
  <si>
    <t>原申报项目计价单位为项，但实际批下来项目单位为次，目前每次6项</t>
  </si>
  <si>
    <t>找不到</t>
  </si>
  <si>
    <t>考虑人工及仪器损耗成本，高于试剂成本，270</t>
  </si>
  <si>
    <t>1家企业欧蒙。用于定性检测人血清或血浆中胞内抗原抗体amphiphysin,Cv2,PNMA2(Ma2/Ta),Ri、Yo和Hu的IgG抗体。无省外价格，建议每次250元每次。</t>
  </si>
  <si>
    <t>未改内涵，单位已经为次</t>
  </si>
  <si>
    <t>625040205500</t>
  </si>
  <si>
    <t>250402055</t>
  </si>
  <si>
    <t>抗肌炎抗体测定</t>
  </si>
  <si>
    <t>含Mi-2,Ku,PM-Sc1,Jo-1,PL-7,PL-12,Ro-52等抗体测定。样本类型：新鲜血液。样本采集、接收、检测、审核结果，录入实验室信息系统或人工登记，发送报告；按规定处理废弃物；接受临床相关咨询。</t>
  </si>
  <si>
    <t>项</t>
  </si>
  <si>
    <t>限肌炎的诊断治疗收取。超过7项按7项收取，第一档最高不超过350元/次、第二、三档最高不超过315元/次，基层档最高不超过266元/次。</t>
  </si>
  <si>
    <t>600
（其中：体外诊断试剂每人份价格344）</t>
  </si>
  <si>
    <t>原申报项目计价单位为项，但实际批下来项目单位为次，目前每次7项</t>
  </si>
  <si>
    <t>80（吉林）</t>
  </si>
  <si>
    <t>抗核提取物抗体测定（抗ENA抗体），抗JO－,20元/项；此类新申报共7项，合计140元/次，考虑人工及仪器损耗成本，高于试剂成本，350</t>
  </si>
  <si>
    <t>国产两家（深圳市亚辉龙、珠海丽珠）进口两家（欧蒙生物、德国胡曼）进口：欧蒙生物：用于体外定性检测人血清或血浆中的抗Mi-2，Ku，PM-Scl100，PM-Scl75，Jo-1，SRP，PL-7, PL-12, EJ与Ro-52共10种不同抗原IgG类抗体。德国胡曼：用于定性检测人血清中自身免疫肌炎的5种抗原（Jo1，Mi-2，PM-Sc1，U1-snRNP，Ku）的IgG抗体
国产：用于体外定性检测人血清中的Jo-1，Mi-2，PM-Scl，U1-snRNP和Ku的IgG抗体。建议按过敏原检测的思路定价，赞成新价格，并请华春将内涵写清楚。并写上限用范围。</t>
  </si>
  <si>
    <t>含Mi-2,Ku,PM-Sc1,Jo-1,PL-7,PL-12,Ro-52等抗体测定。样本类型：新鲜血液。样本采集、接收、检测、审核结果，录入实验室信息系统或人工登记，发送报告；按规定处理废弃物；接受临床相关咨询。（说明栏内增加抗体数量少于7个，按最高价的80%收取；等于或超过7个的按不高于350元最高限价。限用于肌炎的诊断及治疗）</t>
  </si>
  <si>
    <t>625040205600</t>
  </si>
  <si>
    <t>250402056</t>
  </si>
  <si>
    <t>抗磷脂酶A2受体（PLA2R)抗体测定</t>
  </si>
  <si>
    <t>360
（其中：体外诊断试剂每人份价格116）</t>
  </si>
  <si>
    <t>240（内蒙）</t>
  </si>
  <si>
    <t>低于全国最低价，考虑人工及仪器损耗成本，高于试剂成本，150</t>
  </si>
  <si>
    <t>进口一家（欧蒙医学），国产1用于体外定性检测人血清或血浆中的抗磷脂酶A2受体（PLA2R）抗体。赞成新价格</t>
  </si>
  <si>
    <t>625030102900</t>
  </si>
  <si>
    <t>250301029</t>
  </si>
  <si>
    <t>尿核基质蛋白（NMP22)测定</t>
  </si>
  <si>
    <t>样本类型：尿液。样本采集、签收、检测，分析、判断并审核检测结果，录入实验室信息系统或人工登记，发送报告；按规定处理废弃物；接受临床相关咨询。</t>
  </si>
  <si>
    <t>限膀胱癌治疗收取</t>
  </si>
  <si>
    <t>298
（其中：体外诊断试剂每人份价格180）</t>
  </si>
  <si>
    <t>108（河南）</t>
  </si>
  <si>
    <t>检测膀胱癌，易用于体检，全国最低价，108</t>
  </si>
  <si>
    <t>药监批文中的适用范围：该产品用于对具有膀胱癌风险因子或膀胱癌症状或者膀胱癌病史的病人尿液中的核分裂器蛋白（NuMA）进行定性检测。该试验与标准诊断方法相结合，可在专业机构对膀胱癌病人进行辅助诊断，在没有其他诊断手段支持的前提下，该产品的检测结果不能被看做是膀胱恶性疾病有或无的证据。建议价格108元</t>
  </si>
  <si>
    <t>625031006400</t>
  </si>
  <si>
    <t>250310064</t>
  </si>
  <si>
    <t>血清PIGF胎盘生长因子测定</t>
  </si>
  <si>
    <t>样本类型：血液。样本采集、签收、处理，定标和质控，检测样本，审核结果，录入实验室信息系统或人工登记，发送报告；按规定处理废弃物；接受临床相关咨询。</t>
  </si>
  <si>
    <t>限12周-35周的孕妇测定收取</t>
  </si>
  <si>
    <t>330
（其中：体外诊断试剂每人份价格175）</t>
  </si>
  <si>
    <t>260（江西）</t>
  </si>
  <si>
    <t>用于12周-35周的孕妇。低于全国最低价，考虑人工及仪器损耗成本，高于试剂成本，180</t>
  </si>
  <si>
    <t>建议将将“血清PIGF胎盘生长因子测定”与“可溶性FMS样酪氨酸激酶-1测定”合并，将内涵写清楚，用“包括”的表述，建议将价格统一为200元，限用范围为用于12周-35周或孕妇妊高症。请华春修改。</t>
  </si>
  <si>
    <t>包括可溶性FMS样酪氨酸激酶-1测定。样本类型：血液。样本采集、签收、处理，定标和质控，检测样本， 审核结果，录入实验室信息系统或人工登记，发送报告；按规定处理废 弃物；接受临床相关咨询。（说明栏血清PIGF胎盘生长因子限用于测定12周-35周孕妇；可溶性FMS样酪氨酸激酶-1测定限用于妊高症的诊断）</t>
  </si>
  <si>
    <t>将“血清PIGF胎盘生长因子测定”与“可溶性FMS样酪氨酸激酶-1测定”合并</t>
  </si>
  <si>
    <t>625031006500</t>
  </si>
  <si>
    <t>250310065</t>
  </si>
  <si>
    <t>抑制素B测定</t>
  </si>
  <si>
    <t xml:space="preserve">300
（其中：体外诊断试剂每人份价格160）
</t>
  </si>
  <si>
    <t>300
（其中：体外诊断试剂每人份价格218）</t>
  </si>
  <si>
    <t>38浙江/120元（江西）</t>
  </si>
  <si>
    <t>全国最低价，120</t>
  </si>
  <si>
    <t>最低价是江西还是浙江，请华春核实。</t>
  </si>
  <si>
    <t>浙江38元大医院没开展，说可能价格太低了</t>
  </si>
  <si>
    <t>625030801700</t>
  </si>
  <si>
    <t>250308017</t>
  </si>
  <si>
    <t>可溶性FMS样酪氨酸激酶-1测定</t>
  </si>
  <si>
    <t>限妊高症收取</t>
  </si>
  <si>
    <t>240（湖南）</t>
  </si>
  <si>
    <t>合并</t>
  </si>
  <si>
    <t>不合并</t>
  </si>
  <si>
    <t>625050201100</t>
  </si>
  <si>
    <t>250502011</t>
  </si>
  <si>
    <t>结核分枝杆菌及利福平耐药快速测定</t>
  </si>
  <si>
    <t>样本类型：痰液、痰沉淀、肺泡灌洗液、脑脊液、淋巴结等各种标本。含样本采集、签收、处理(据标本类型不同进行相应的前处理)。判断并审核结果，录入实验室信息系统或人工登记，发送报告；按规定处理废弃物；接受临床相关咨询。</t>
  </si>
  <si>
    <t>限疑似结核感染患者收取</t>
  </si>
  <si>
    <t>780
（其中：体外诊断试剂每人份价格380）</t>
  </si>
  <si>
    <t>780
（其中：体外诊断试剂每人份价格390）</t>
  </si>
  <si>
    <t>661/项（湖南）</t>
  </si>
  <si>
    <t>低于全国最低价，考虑人工及仪器损耗成本，高于试剂成本，400</t>
  </si>
  <si>
    <t>无意见</t>
  </si>
  <si>
    <t>625050104500</t>
  </si>
  <si>
    <t>250501045</t>
  </si>
  <si>
    <t>艰难梭菌核酸测定</t>
  </si>
  <si>
    <t xml:space="preserve"> 样本类型：不成形粪便。样本采集，样本签收，标本预处理。判断并审核结果，录入实验室信息系统或人工登记，发送报告；按规定处理废弃物；接受临床相关咨询。</t>
  </si>
  <si>
    <t>限临床严重腹泻收取</t>
  </si>
  <si>
    <t>720
（其中：体外诊断试剂每人份价格360）</t>
  </si>
  <si>
    <t>江苏600；9（黑龙江）艰难梭菌检查</t>
  </si>
  <si>
    <t>625070002100</t>
  </si>
  <si>
    <t>250700021</t>
  </si>
  <si>
    <t>Septin9基因甲基化测定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</si>
  <si>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</si>
  <si>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限疑似结直肠癌患者支付</t>
  </si>
  <si>
    <t>1150
（其中：体外诊断试剂每人份价格600）</t>
  </si>
  <si>
    <t>1800
（其中：体外诊断试剂每人份价格1100）</t>
  </si>
  <si>
    <t>900（江苏）</t>
  </si>
  <si>
    <t>低于全国最低价，考虑人工及仪器损耗成本，高于试剂成本，700</t>
  </si>
  <si>
    <t>625070002200</t>
  </si>
  <si>
    <t>250700022</t>
  </si>
  <si>
    <t>人类精子DNA完整性测定</t>
  </si>
  <si>
    <t>检测人类精子DNA完整性，计数至少5000个以上精子且重复计数2次。样本类型：精液。样本采集,细胞制备和染色，检测，计算结果，录入实验室信息系统或人工登记，发送报告；按规定处理废弃物；接受临床相关咨询。</t>
  </si>
  <si>
    <t>限不育患者收取</t>
  </si>
  <si>
    <t>500
（其中：体外诊断试剂每人份价格380）</t>
  </si>
  <si>
    <t>400
（其中：体外诊断试剂每人份价格350）</t>
  </si>
  <si>
    <t>720（四川）</t>
  </si>
  <si>
    <t>国产3国产一家（深圳华康）无进口
采用精子染色质扩散(SCD)法 ,用于临床检测精子核DNA完整性。仅有四川开展，请华春对价格再次进行审核，并标注限用范围。</t>
  </si>
  <si>
    <t>说明栏限用于不育患者</t>
  </si>
  <si>
    <t>价格等同于采购试剂价格</t>
  </si>
  <si>
    <t>033010001500</t>
  </si>
  <si>
    <t>330100015</t>
  </si>
  <si>
    <t>麻醉中监测</t>
  </si>
  <si>
    <t>含心电图、脉搏氧饱和度、心率变异分析、ST段分析、无创血压、呼气末二氧化碳、氧浓度、呼吸频率、潮气量、分钟通气量、气道压、肺顺应性、体温、肌松</t>
  </si>
  <si>
    <t>胃粘膜PH电极</t>
  </si>
  <si>
    <t>小时</t>
  </si>
  <si>
    <t>15</t>
  </si>
  <si>
    <r>
      <t>有创血压、中心静脉压、呼气末麻醉药浓度、脑电双谱指数、胃粘膜PH监测每小时第一、二档次医院10元，第三档次医院9元。</t>
    </r>
    <r>
      <rPr>
        <sz val="10"/>
        <color rgb="FFFF0000"/>
        <rFont val="宋体"/>
        <charset val="134"/>
      </rPr>
      <t>监测项目超过6项按6项收取，第一、二档最高不超过60元/小时、第三档次最高不超过54元/小时，基层档最高不超过46元/次。</t>
    </r>
  </si>
  <si>
    <t>633010001509</t>
  </si>
  <si>
    <t>33010001509</t>
  </si>
  <si>
    <t>麻醉深度电生理监测</t>
  </si>
  <si>
    <t>连接电极或传感器，根据脑电图，诱发电位等图形数据的变化调节麻醉深度。</t>
  </si>
  <si>
    <t>每小时</t>
  </si>
  <si>
    <t>限全麻患者监测收取</t>
  </si>
  <si>
    <t>第一小时450元；此后每增加一小时加收50元</t>
  </si>
  <si>
    <t>第一小时500元；此后每增加一小时加收50元</t>
  </si>
  <si>
    <t>第1小时450元(含耗材)；此后每增加1小时加收50元</t>
  </si>
  <si>
    <t>第1小时450元；此后每增加一小时加收50元</t>
  </si>
  <si>
    <t>60元/2小时</t>
  </si>
  <si>
    <t>原申报项目除外材料另收,所以定价低</t>
  </si>
  <si>
    <t>严重价格倒挂乱收费项目，所有医疗机构提供麻醉记录单内无法体现该项目记录脑电图的变化情况，提供材料无法体现该项目使用新的麻醉机或监护仪器且和脑电双谱指数区别无法说明（项目编码33010001503 10元）建议定价10元。麻醉机的购买成本远大于麻醉深度监测装置成本（约10万省级机关）。</t>
  </si>
  <si>
    <t>请协和提供相关材料，评估该项目是否同台仪器，请协和医院进一步明确项目内涵并由陈晖进行修改完善</t>
  </si>
  <si>
    <t>631150100600</t>
  </si>
  <si>
    <t>检查费</t>
  </si>
  <si>
    <t>05</t>
  </si>
  <si>
    <t>临床诊断项目费</t>
  </si>
  <si>
    <t>老年性痴呆认知分量表评定</t>
  </si>
  <si>
    <t>按照《中国痴呆和认知障碍指南（2015版）》对阿尔茨海默病患者认知功能评估</t>
  </si>
  <si>
    <t>限阿尔茨海默病收取</t>
  </si>
  <si>
    <t>取消</t>
  </si>
  <si>
    <t>无服务量</t>
  </si>
  <si>
    <t>627080000900</t>
  </si>
  <si>
    <t>270800009</t>
  </si>
  <si>
    <t>病理诊断费</t>
  </si>
  <si>
    <t>ALK蛋白伴随诊断</t>
  </si>
  <si>
    <t>样本类型：组织标本。样本采集、签收、处理，经取材、固定、脱水、包埋、制片、烤片、脱蜡、染色等步骤，图像分析，判断并审核结果，录入实验室信息系统或人工登记，发送报告；按规定处理废弃物；接受临床相关咨询。</t>
  </si>
  <si>
    <t>990
（其中：体外诊断试剂每人份价格167）</t>
  </si>
  <si>
    <t>990
（其中：体外诊断试剂每人份价格358）</t>
  </si>
  <si>
    <t>640（四川）</t>
  </si>
  <si>
    <t>低于全国最低价，考虑人工及仪器损耗成本，高于试剂成本，300</t>
  </si>
  <si>
    <t>请陈晖提出项目处置意见</t>
  </si>
  <si>
    <t>结合外省最低640元制定价格。协和病理科回复检测蛋白的用处是用来伴随诊断，伴随诊断是专业术语，不能删除伴随，可改为ALK蛋白检测</t>
  </si>
  <si>
    <t>633010002300</t>
  </si>
  <si>
    <t>330100023</t>
  </si>
  <si>
    <t>术中神经电生理监测</t>
  </si>
  <si>
    <t>局部消毒，帮助复杂甲状腺手术中喉返神经及喉上神经的定位及功能保护。</t>
  </si>
  <si>
    <t>限以下病人使用：
（1）甲状腺肿物位于腺体背侧， 可疑近期囊内出血或甲状腺癌者；
（2）甲状腺功能亢进病人， 术前超声提示腺体大且内部血供丰富者；
（3）甲状腺恶性肿瘤需行颈部淋巴结清扫，尤其有中央组淋巴结肿大者；
（4）甲状腺再次手术， 解剖结构紊乱， 组织粘连重者；
（5）胸骨后甲状腺肿， 巨大甲状腺肿物， 考虑喉返神经有移位者；
（6）术前影像学提示有内脏转位或锁骨下动脉变异， 可疑非返性喉返神经者；
（7）已有单侧声带麻痹，对侧叶需行手术治疗者；
（8）需行甲状腺全切除术，特别是腔镜下手术；
（9）喉返神经损伤后的修复手术；
（10）甲状旁腺手术；
（11）对音质、音调有特殊要求者，要求术中应用IONM的病人。</t>
  </si>
  <si>
    <t>耗材除外（刺激探头），300</t>
  </si>
  <si>
    <t>该项目使用主要耗材为神经监护气管插管，除外耗材使用特殊气管导管收费，且为监测针插入患者皮下。手术记录麻醉记录无体现神经电生理监测。考虑使用专门的神经监护仪，建议按照心电监护设定价格，每小时50元。耗材为美敦力神经监护气管插管，没有挂网，市场竞争不充分，医疗机构费用为3600元。</t>
  </si>
  <si>
    <t>请陈晖完善项目内涵，看下2012该手术时长</t>
  </si>
  <si>
    <t>该项目跟随手术时间，平均甲状腺麻醉时间在2.5-3.5小时。</t>
  </si>
  <si>
    <t>631060501600</t>
  </si>
  <si>
    <t>310605016</t>
  </si>
  <si>
    <t>经皮纵膈穿刺术</t>
  </si>
  <si>
    <t>经皮穿刺纵膈活检、脓肿引流。不含影像学引导。</t>
  </si>
  <si>
    <t>参照：心包穿刺术（项目编码：310702022 150元）定价。</t>
  </si>
  <si>
    <t>632060001200</t>
  </si>
  <si>
    <t>320600012</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</si>
  <si>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</si>
  <si>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</si>
  <si>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参照：经皮穿刺脑血管腔内支架置入术（项目编码：320600004 4680元）定价。</t>
  </si>
  <si>
    <t>631090502800</t>
  </si>
  <si>
    <t>310905028</t>
  </si>
  <si>
    <t>双重腹水超滤浓缩腹腔回输</t>
  </si>
  <si>
    <r>
      <rPr>
        <sz val="10"/>
        <rFont val="宋体"/>
        <charset val="134"/>
      </rPr>
      <t>腹腔穿刺术，放腹水，腹水超滤，弃除含水废液，腹水浓缩，腹水细胞分离，弃除细胞有型成分废液，旁路腹水经双重腹水超滤浓缩腹水回输装置腹腔回输。</t>
    </r>
    <r>
      <rPr>
        <sz val="10"/>
        <rFont val="宋体"/>
        <charset val="134"/>
      </rPr>
      <t>含滤器、管路、穿刺包等。</t>
    </r>
  </si>
  <si>
    <t xml:space="preserve">限肝硬化及癌性难治性腹水收取
</t>
  </si>
  <si>
    <t>市传染病</t>
  </si>
  <si>
    <t>市传染病院2019年52次，2020年48次，价格3300元</t>
  </si>
  <si>
    <t>增加项目内涵</t>
  </si>
  <si>
    <t>请陈晖查询省外特别是华东六省一市价格</t>
  </si>
  <si>
    <t>省外无类似项目。</t>
  </si>
  <si>
    <t>631051102800</t>
  </si>
  <si>
    <t>310511028</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</si>
  <si>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</si>
  <si>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t>
  </si>
  <si>
    <t>每根管</t>
  </si>
  <si>
    <t>限年轻恒牙根尖周病的治疗收取</t>
  </si>
  <si>
    <t>口腔</t>
  </si>
  <si>
    <t>适应症为牙根未发育完全的患牙，发育畸形患者数量有限</t>
  </si>
  <si>
    <t>适合人群较少，主要为10岁儿童，门诊操作5-6次，使用耗材种类11种，目前价格在1500元左右，且儿童为居民医保，门诊不支付，建议转特需项目或定价2500元。</t>
  </si>
  <si>
    <t>请陈晖查询省外特别是华东六省一市价格，并修改内涵</t>
  </si>
  <si>
    <t>省外无类似项目，将术后随访删除。</t>
  </si>
  <si>
    <t>633060404400</t>
  </si>
  <si>
    <t>330604044</t>
  </si>
  <si>
    <t>微创骨融合牙拔除术</t>
  </si>
  <si>
    <t>通过使用特殊硬组织切割工具、特殊牙挺、特殊照明工具等，对患牙多次切割分块，少量外周增隙，逐步挺松患牙，最终完整拔除骨融合牙。</t>
  </si>
  <si>
    <t>每牙</t>
  </si>
  <si>
    <t>限患牙出现感染且通过其他治疗无法控制者；正畸治疗中患牙无法移动者收取</t>
  </si>
  <si>
    <t>限患牙出现感染且通过其他治疗无法控制者支付</t>
  </si>
  <si>
    <t>机关医院定价，含使用耗材及拔出术后换药</t>
  </si>
  <si>
    <t>请陈晖完善项目内涵，包耗材要写清楚 ，并看下省外价格</t>
  </si>
  <si>
    <t>使用耗材目前没有除外收费，包含玻璃离子填充材料等。省外无价格。</t>
  </si>
  <si>
    <t>631110002100</t>
  </si>
  <si>
    <t>311100021</t>
  </si>
  <si>
    <t>勃起功能障碍（ED）低能量冲击波治疗技术</t>
  </si>
  <si>
    <t>清洁外阴，启动并设置治疗仪器，将治疗仪覆盖阴茎及阴囊，做冲击治疗。每次治疗持续时间约30分钟。</t>
  </si>
  <si>
    <t>限三级医疗机构男科使用收取</t>
  </si>
  <si>
    <t>附一采购设备170万元，均在门诊开展，为探头对特定部位进行冲击波治疗，该治疗对于ED患者有疗效，定价可进行修订</t>
  </si>
  <si>
    <t>631060501700</t>
  </si>
  <si>
    <t>310605017</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</si>
  <si>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</si>
  <si>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</si>
  <si>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</si>
  <si>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限18岁及以上经用吸入性糖皮质激素及长效β受体激动剂无法有效控制的重度持续性哮喘收取</t>
  </si>
  <si>
    <t>耗材采购一直未到位导致无法开展</t>
  </si>
  <si>
    <t>地市有开展，该项技术不容易滥用，适用范围较窄请陈晖提出项目处置意见</t>
  </si>
  <si>
    <t>地市开展数量为0，按照类似肺部手术标准制定价格为2000元/次左右支气管分别计价。</t>
  </si>
  <si>
    <t>631020800300</t>
  </si>
  <si>
    <t>310208003</t>
  </si>
  <si>
    <t>踝肱指数</t>
  </si>
  <si>
    <t>在安静环境下进行。受试者安静平卧10分钟后，测量踝部胫后动脉或胫前动脉以及肱动脉的收缩压，得到踝部动脉压与肱动脉压之间的比值。医生分析结果，并出具报告单。</t>
  </si>
  <si>
    <t>人次</t>
  </si>
  <si>
    <t>限住院糖尿病收取</t>
  </si>
  <si>
    <t>参保患者同一医院每年限支付一次</t>
  </si>
  <si>
    <t>主要是下肢动脉病变的检测，适合在门诊2型糖尿病患者中开展。说明栏取消住院限制。
100</t>
  </si>
  <si>
    <t>医生对患者体格检查必须检查项目，使用量大，建议调整价格为25元/次，且仍限定住院使用。</t>
  </si>
  <si>
    <t>临床意义再看下，请陈晖完善项目内涵，容易滥用，尚未支付相较而言量较大，这个技术如何测量，新再哪里，请附一明确
拟取消</t>
  </si>
  <si>
    <t>是临床必需检查项目之一，不存在新技术，只是原来项目的新增。</t>
  </si>
  <si>
    <t>624020000400</t>
  </si>
  <si>
    <t>240200004</t>
  </si>
  <si>
    <t>CT模拟机校位</t>
  </si>
  <si>
    <t>摆位及体位固定，将中心移至治疗中心并标记，必要时静脉输注对比剂，机器操作，CT影像获取及比较，校正治疗中心并标记。</t>
  </si>
  <si>
    <t>专用X线机复杂模拟定位（CT机模拟定位）350，或者取消</t>
  </si>
  <si>
    <t>参照：专用X线机复杂模拟定位（项目编码：240200003 350元）定价。</t>
  </si>
  <si>
    <t>放疗项目存在较大的步骤分解收费，与改革方向不符。请查询是否是规范的单独操作名称，如果是建议整合模拟样位（定位），请陈晖酌</t>
  </si>
  <si>
    <t>校位和定位是不同时间不同治疗不同目的，二者无法整合。一个是X线，一个是CT，也不相同。</t>
  </si>
  <si>
    <t>附件2</t>
  </si>
  <si>
    <t>除外内容修订编码表</t>
  </si>
  <si>
    <t>除外耗材</t>
  </si>
  <si>
    <t>除外耗材编码</t>
  </si>
  <si>
    <t>除外耗材计算机编码</t>
  </si>
  <si>
    <t>省本级先行自付比例</t>
  </si>
  <si>
    <t>神经电极</t>
  </si>
  <si>
    <t>960112000000</t>
  </si>
  <si>
    <t>植入式神经刺激系统及套件</t>
  </si>
  <si>
    <t>960113000000</t>
  </si>
  <si>
    <t>注射</t>
  </si>
  <si>
    <t>一次性输液器（含泵用）</t>
  </si>
  <si>
    <t>950029000000</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</si>
</sst>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Red]\(0\)"/>
  </numFmts>
  <fonts count="43">
    <font>
      <sz val="11"/>
      <color theme="1"/>
      <name val="宋体"/>
      <charset val="134"/>
      <scheme val="minor"/>
    </font>
    <font>
      <sz val="12"/>
      <color theme="1"/>
      <name val="黑体"/>
      <charset val="134"/>
    </font>
    <font>
      <sz val="18"/>
      <color theme="1"/>
      <name val="黑体"/>
      <charset val="134"/>
    </font>
    <font>
      <sz val="12"/>
      <name val="黑体"/>
      <charset val="134"/>
    </font>
    <font>
      <sz val="10"/>
      <name val="黑体"/>
      <charset val="134"/>
    </font>
    <font>
      <sz val="12"/>
      <color theme="1"/>
      <name val="宋体"/>
      <charset val="134"/>
      <scheme val="minor"/>
    </font>
    <font>
      <sz val="12"/>
      <color rgb="FFFF0000"/>
      <name val="宋体"/>
      <charset val="134"/>
      <scheme val="minor"/>
    </font>
    <font>
      <sz val="14"/>
      <name val="宋体"/>
      <charset val="134"/>
      <scheme val="minor"/>
    </font>
    <font>
      <b/>
      <sz val="11"/>
      <name val="宋体"/>
      <charset val="134"/>
      <scheme val="minor"/>
    </font>
    <font>
      <sz val="10"/>
      <name val="宋体"/>
      <charset val="134"/>
      <scheme val="minor"/>
    </font>
    <font>
      <sz val="18"/>
      <name val="方正小标宋简体"/>
      <charset val="134"/>
    </font>
    <font>
      <b/>
      <sz val="14"/>
      <name val="宋体"/>
      <charset val="134"/>
      <scheme val="minor"/>
    </font>
    <font>
      <sz val="10"/>
      <name val="宋体"/>
      <charset val="134"/>
    </font>
    <font>
      <b/>
      <sz val="10"/>
      <name val="宋体"/>
      <charset val="134"/>
      <scheme val="minor"/>
    </font>
    <font>
      <sz val="10"/>
      <color rgb="FFFF0000"/>
      <name val="宋体"/>
      <charset val="134"/>
      <scheme val="minor"/>
    </font>
    <font>
      <strike/>
      <sz val="10"/>
      <name val="宋体"/>
      <charset val="134"/>
      <scheme val="minor"/>
    </font>
    <font>
      <sz val="9"/>
      <name val="宋体"/>
      <charset val="134"/>
      <scheme val="minor"/>
    </font>
    <font>
      <sz val="12"/>
      <name val="宋体"/>
      <charset val="134"/>
      <scheme val="minor"/>
    </font>
    <font>
      <sz val="11"/>
      <name val="黑体"/>
      <charset val="134"/>
    </font>
    <font>
      <sz val="11"/>
      <name val="宋体"/>
      <charset val="134"/>
      <scheme val="minor"/>
    </font>
    <font>
      <sz val="8"/>
      <name val="宋体"/>
      <charset val="134"/>
      <scheme val="minor"/>
    </font>
    <font>
      <sz val="11"/>
      <color theme="0"/>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0"/>
      <name val="Arial"/>
      <charset val="134"/>
    </font>
    <font>
      <sz val="11"/>
      <color theme="1"/>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trike/>
      <sz val="10"/>
      <name val="宋体"/>
      <charset val="134"/>
    </font>
    <font>
      <sz val="10"/>
      <color rgb="FFFF0000"/>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51170384838"/>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30" fillId="12" borderId="0" applyNumberFormat="0" applyBorder="0" applyAlignment="0" applyProtection="0">
      <alignment vertical="center"/>
    </xf>
    <xf numFmtId="0" fontId="28"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0"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7" borderId="12" applyNumberFormat="0" applyFont="0" applyAlignment="0" applyProtection="0">
      <alignment vertical="center"/>
    </xf>
    <xf numFmtId="0" fontId="21" fillId="22"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6" applyNumberFormat="0" applyFill="0" applyAlignment="0" applyProtection="0">
      <alignment vertical="center"/>
    </xf>
    <xf numFmtId="0" fontId="26" fillId="0" borderId="6" applyNumberFormat="0" applyFill="0" applyAlignment="0" applyProtection="0">
      <alignment vertical="center"/>
    </xf>
    <xf numFmtId="0" fontId="21" fillId="26" borderId="0" applyNumberFormat="0" applyBorder="0" applyAlignment="0" applyProtection="0">
      <alignment vertical="center"/>
    </xf>
    <xf numFmtId="0" fontId="23" fillId="0" borderId="11" applyNumberFormat="0" applyFill="0" applyAlignment="0" applyProtection="0">
      <alignment vertical="center"/>
    </xf>
    <xf numFmtId="0" fontId="21" fillId="21" borderId="0" applyNumberFormat="0" applyBorder="0" applyAlignment="0" applyProtection="0">
      <alignment vertical="center"/>
    </xf>
    <xf numFmtId="0" fontId="25" fillId="8" borderId="5" applyNumberFormat="0" applyAlignment="0" applyProtection="0">
      <alignment vertical="center"/>
    </xf>
    <xf numFmtId="0" fontId="39" fillId="8" borderId="7" applyNumberFormat="0" applyAlignment="0" applyProtection="0">
      <alignment vertical="center"/>
    </xf>
    <xf numFmtId="0" fontId="35" fillId="15" borderId="10" applyNumberFormat="0" applyAlignment="0" applyProtection="0">
      <alignment vertical="center"/>
    </xf>
    <xf numFmtId="0" fontId="30" fillId="28" borderId="0" applyNumberFormat="0" applyBorder="0" applyAlignment="0" applyProtection="0">
      <alignment vertical="center"/>
    </xf>
    <xf numFmtId="0" fontId="21" fillId="31" borderId="0" applyNumberFormat="0" applyBorder="0" applyAlignment="0" applyProtection="0">
      <alignment vertical="center"/>
    </xf>
    <xf numFmtId="0" fontId="34" fillId="0" borderId="9" applyNumberFormat="0" applyFill="0" applyAlignment="0" applyProtection="0">
      <alignment vertical="center"/>
    </xf>
    <xf numFmtId="0" fontId="31" fillId="0" borderId="8" applyNumberFormat="0" applyFill="0" applyAlignment="0" applyProtection="0">
      <alignment vertical="center"/>
    </xf>
    <xf numFmtId="0" fontId="22" fillId="6" borderId="0" applyNumberFormat="0" applyBorder="0" applyAlignment="0" applyProtection="0">
      <alignment vertical="center"/>
    </xf>
    <xf numFmtId="0" fontId="38" fillId="16" borderId="0" applyNumberFormat="0" applyBorder="0" applyAlignment="0" applyProtection="0">
      <alignment vertical="center"/>
    </xf>
    <xf numFmtId="0" fontId="30" fillId="25" borderId="0" applyNumberFormat="0" applyBorder="0" applyAlignment="0" applyProtection="0">
      <alignment vertical="center"/>
    </xf>
    <xf numFmtId="0" fontId="21" fillId="5" borderId="0" applyNumberFormat="0" applyBorder="0" applyAlignment="0" applyProtection="0">
      <alignment vertical="center"/>
    </xf>
    <xf numFmtId="0" fontId="30" fillId="27" borderId="0" applyNumberFormat="0" applyBorder="0" applyAlignment="0" applyProtection="0">
      <alignment vertical="center"/>
    </xf>
    <xf numFmtId="0" fontId="30" fillId="35" borderId="0" applyNumberFormat="0" applyBorder="0" applyAlignment="0" applyProtection="0">
      <alignment vertical="center"/>
    </xf>
    <xf numFmtId="0" fontId="30" fillId="13" borderId="0" applyNumberFormat="0" applyBorder="0" applyAlignment="0" applyProtection="0">
      <alignment vertical="center"/>
    </xf>
    <xf numFmtId="0" fontId="30" fillId="34" borderId="0" applyNumberFormat="0" applyBorder="0" applyAlignment="0" applyProtection="0">
      <alignment vertical="center"/>
    </xf>
    <xf numFmtId="0" fontId="21" fillId="24" borderId="0" applyNumberFormat="0" applyBorder="0" applyAlignment="0" applyProtection="0">
      <alignment vertical="center"/>
    </xf>
    <xf numFmtId="0" fontId="21" fillId="20" borderId="0" applyNumberFormat="0" applyBorder="0" applyAlignment="0" applyProtection="0">
      <alignment vertical="center"/>
    </xf>
    <xf numFmtId="0" fontId="30" fillId="30" borderId="0" applyNumberFormat="0" applyBorder="0" applyAlignment="0" applyProtection="0">
      <alignment vertical="center"/>
    </xf>
    <xf numFmtId="0" fontId="30" fillId="29" borderId="0" applyNumberFormat="0" applyBorder="0" applyAlignment="0" applyProtection="0">
      <alignment vertical="center"/>
    </xf>
    <xf numFmtId="0" fontId="21" fillId="23" borderId="0" applyNumberFormat="0" applyBorder="0" applyAlignment="0" applyProtection="0">
      <alignment vertical="center"/>
    </xf>
    <xf numFmtId="0" fontId="30" fillId="19" borderId="0" applyNumberFormat="0" applyBorder="0" applyAlignment="0" applyProtection="0">
      <alignment vertical="center"/>
    </xf>
    <xf numFmtId="0" fontId="21" fillId="33" borderId="0" applyNumberFormat="0" applyBorder="0" applyAlignment="0" applyProtection="0">
      <alignment vertical="center"/>
    </xf>
    <xf numFmtId="0" fontId="21" fillId="32" borderId="0" applyNumberFormat="0" applyBorder="0" applyAlignment="0" applyProtection="0">
      <alignment vertical="center"/>
    </xf>
    <xf numFmtId="0" fontId="29" fillId="0" borderId="0"/>
    <xf numFmtId="0" fontId="30" fillId="18" borderId="0" applyNumberFormat="0" applyBorder="0" applyAlignment="0" applyProtection="0">
      <alignment vertical="center"/>
    </xf>
    <xf numFmtId="0" fontId="21" fillId="11" borderId="0" applyNumberFormat="0" applyBorder="0" applyAlignment="0" applyProtection="0">
      <alignment vertical="center"/>
    </xf>
    <xf numFmtId="0" fontId="0" fillId="0" borderId="0">
      <alignment vertical="center"/>
    </xf>
    <xf numFmtId="0" fontId="0" fillId="0" borderId="0">
      <alignment vertical="center"/>
    </xf>
  </cellStyleXfs>
  <cellXfs count="78">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47"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7" fillId="2" borderId="0" xfId="0" applyFont="1" applyFill="1" applyAlignment="1">
      <alignment vertical="center" wrapText="1"/>
    </xf>
    <xf numFmtId="0" fontId="8" fillId="2" borderId="0" xfId="0" applyFont="1" applyFill="1" applyAlignment="1">
      <alignment horizontal="center" vertical="center" wrapText="1"/>
    </xf>
    <xf numFmtId="0" fontId="9" fillId="3" borderId="0" xfId="0" applyFont="1" applyFill="1" applyAlignment="1">
      <alignment vertical="center" wrapText="1"/>
    </xf>
    <xf numFmtId="0" fontId="9" fillId="2" borderId="0" xfId="0" applyFont="1" applyFill="1" applyAlignment="1">
      <alignment horizontal="center" vertical="center" wrapText="1"/>
    </xf>
    <xf numFmtId="0" fontId="9" fillId="2" borderId="0" xfId="0" applyFont="1" applyFill="1" applyAlignment="1">
      <alignment vertical="center" wrapText="1"/>
    </xf>
    <xf numFmtId="0" fontId="9" fillId="2" borderId="0" xfId="0" applyFont="1" applyFill="1" applyAlignment="1">
      <alignment horizontal="left" vertical="center" wrapText="1"/>
    </xf>
    <xf numFmtId="0" fontId="3"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49" fontId="9" fillId="2" borderId="1" xfId="50" applyNumberFormat="1" applyFont="1" applyFill="1" applyBorder="1" applyAlignment="1">
      <alignment horizontal="center" vertical="center" wrapText="1"/>
    </xf>
    <xf numFmtId="0" fontId="12" fillId="2" borderId="1" xfId="50" applyFont="1" applyFill="1" applyBorder="1" applyAlignment="1" applyProtection="1">
      <alignment horizontal="left" vertical="center" wrapText="1"/>
    </xf>
    <xf numFmtId="0" fontId="9" fillId="3" borderId="1" xfId="0" applyFont="1" applyFill="1" applyBorder="1" applyAlignment="1">
      <alignment horizontal="center" vertical="center" wrapText="1"/>
    </xf>
    <xf numFmtId="49" fontId="9" fillId="3" borderId="1" xfId="47" applyNumberFormat="1" applyFont="1" applyFill="1" applyBorder="1" applyAlignment="1">
      <alignment horizontal="left" vertical="center" wrapText="1"/>
    </xf>
    <xf numFmtId="0" fontId="9" fillId="3" borderId="1" xfId="47" applyFont="1" applyFill="1" applyBorder="1" applyAlignment="1">
      <alignment vertical="center" wrapText="1"/>
    </xf>
    <xf numFmtId="0" fontId="9" fillId="3" borderId="1" xfId="47" applyFont="1" applyFill="1" applyBorder="1" applyAlignment="1">
      <alignment horizontal="center" vertical="center" wrapText="1"/>
    </xf>
    <xf numFmtId="0" fontId="9" fillId="3" borderId="1" xfId="47" applyFont="1" applyFill="1" applyBorder="1" applyAlignment="1">
      <alignment horizontal="left" vertical="center" wrapText="1"/>
    </xf>
    <xf numFmtId="49" fontId="9" fillId="0" borderId="1" xfId="47" applyNumberFormat="1" applyFont="1" applyFill="1" applyBorder="1" applyAlignment="1">
      <alignment horizontal="left" vertical="center" wrapText="1"/>
    </xf>
    <xf numFmtId="0" fontId="9" fillId="2" borderId="1" xfId="50" applyNumberFormat="1" applyFont="1" applyFill="1" applyBorder="1" applyAlignment="1">
      <alignment horizontal="left" vertical="center" wrapText="1"/>
    </xf>
    <xf numFmtId="49" fontId="9" fillId="2" borderId="1" xfId="0" applyNumberFormat="1" applyFont="1" applyFill="1" applyBorder="1" applyAlignment="1">
      <alignment vertical="center" wrapText="1"/>
    </xf>
    <xf numFmtId="49" fontId="13" fillId="0" borderId="1" xfId="47" applyNumberFormat="1" applyFont="1" applyFill="1" applyBorder="1" applyAlignment="1">
      <alignment horizontal="center" vertical="center" wrapText="1"/>
    </xf>
    <xf numFmtId="176" fontId="9" fillId="0" borderId="1" xfId="47" applyNumberFormat="1" applyFont="1" applyBorder="1" applyAlignment="1">
      <alignment horizontal="center" vertical="center" wrapText="1"/>
    </xf>
    <xf numFmtId="0" fontId="14" fillId="2" borderId="1" xfId="0" applyFont="1" applyFill="1" applyBorder="1" applyAlignment="1">
      <alignment vertical="center" wrapText="1"/>
    </xf>
    <xf numFmtId="0" fontId="9" fillId="0" borderId="1" xfId="51" applyFont="1" applyBorder="1" applyAlignment="1">
      <alignment horizontal="center" vertical="center" wrapText="1"/>
    </xf>
    <xf numFmtId="0" fontId="12" fillId="2" borderId="1" xfId="50" applyFont="1" applyFill="1" applyBorder="1" applyAlignment="1" applyProtection="1">
      <alignment horizontal="center" vertical="center" wrapText="1"/>
    </xf>
    <xf numFmtId="0" fontId="15" fillId="2" borderId="1" xfId="0" applyFont="1" applyFill="1" applyBorder="1" applyAlignment="1">
      <alignment vertical="center" wrapText="1"/>
    </xf>
    <xf numFmtId="176" fontId="9" fillId="3" borderId="1" xfId="47" applyNumberFormat="1" applyFont="1" applyFill="1" applyBorder="1" applyAlignment="1">
      <alignment horizontal="center" vertical="center" wrapText="1"/>
    </xf>
    <xf numFmtId="0" fontId="12" fillId="3" borderId="1" xfId="47" applyFont="1" applyFill="1" applyBorder="1" applyAlignment="1">
      <alignment horizontal="left" vertical="center" wrapText="1"/>
    </xf>
    <xf numFmtId="0" fontId="16" fillId="2" borderId="1" xfId="0" applyFont="1" applyFill="1" applyBorder="1" applyAlignment="1">
      <alignment vertical="center" wrapText="1"/>
    </xf>
    <xf numFmtId="0" fontId="12" fillId="2" borderId="1" xfId="50" applyFont="1" applyFill="1" applyBorder="1" applyAlignment="1">
      <alignment vertical="center" wrapText="1"/>
    </xf>
    <xf numFmtId="0" fontId="12" fillId="2" borderId="1" xfId="50" applyNumberFormat="1" applyFont="1" applyFill="1" applyBorder="1" applyAlignment="1">
      <alignment horizontal="left" vertical="center" wrapText="1"/>
    </xf>
    <xf numFmtId="0" fontId="10" fillId="2" borderId="0" xfId="0" applyFont="1" applyFill="1" applyAlignment="1">
      <alignment vertical="center" wrapText="1"/>
    </xf>
    <xf numFmtId="0" fontId="17"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50" applyFont="1" applyFill="1" applyBorder="1" applyAlignment="1" applyProtection="1">
      <alignment horizontal="center" vertical="center" wrapText="1"/>
    </xf>
    <xf numFmtId="9" fontId="9"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5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Alignment="1">
      <alignment horizontal="center" vertical="center" wrapText="1"/>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19" fillId="0"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4" borderId="1" xfId="50" applyFont="1" applyFill="1" applyBorder="1" applyAlignment="1" applyProtection="1">
      <alignment horizontal="center" vertical="center" wrapText="1"/>
    </xf>
    <xf numFmtId="0" fontId="9" fillId="4" borderId="1" xfId="0" applyFont="1" applyFill="1" applyBorder="1" applyAlignment="1">
      <alignment vertical="center" wrapText="1"/>
    </xf>
    <xf numFmtId="0" fontId="20" fillId="3" borderId="1" xfId="0" applyFont="1" applyFill="1" applyBorder="1" applyAlignment="1">
      <alignment vertical="center" wrapText="1"/>
    </xf>
    <xf numFmtId="0" fontId="9" fillId="3" borderId="1" xfId="0" applyFont="1" applyFill="1" applyBorder="1" applyAlignment="1">
      <alignment vertical="center" wrapText="1"/>
    </xf>
    <xf numFmtId="0" fontId="7" fillId="2" borderId="0" xfId="0" applyFont="1" applyFill="1" applyAlignment="1">
      <alignment horizontal="center" vertical="center" wrapText="1"/>
    </xf>
    <xf numFmtId="0" fontId="9" fillId="3"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2 17" xfId="51"/>
  </cellStyles>
  <tableStyles count="0" defaultTableStyle="TableStyleMedium9"/>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43"/>
  <sheetViews>
    <sheetView tabSelected="1" zoomScale="90" zoomScaleNormal="90" workbookViewId="0">
      <selection activeCell="P5" sqref="P5"/>
    </sheetView>
  </sheetViews>
  <sheetFormatPr defaultColWidth="9" defaultRowHeight="12"/>
  <cols>
    <col min="1" max="1" width="4.28333333333333" style="21" customWidth="1"/>
    <col min="2" max="2" width="11.7833333333333" style="21" customWidth="1"/>
    <col min="3" max="3" width="8.925" style="22" customWidth="1"/>
    <col min="4" max="4" width="4.4" style="22" customWidth="1"/>
    <col min="5" max="5" width="4.275" style="22" customWidth="1"/>
    <col min="6" max="6" width="4.28333333333333" style="22" customWidth="1"/>
    <col min="7" max="7" width="4.04166666666667" style="22" customWidth="1"/>
    <col min="8" max="8" width="10.875" style="23" customWidth="1"/>
    <col min="9" max="9" width="20.5" style="22" customWidth="1"/>
    <col min="10" max="10" width="5.5" style="22" customWidth="1"/>
    <col min="11" max="11" width="4.875" style="21" customWidth="1"/>
    <col min="12" max="12" width="7.21666666666667" style="21" customWidth="1"/>
    <col min="13" max="13" width="7.49166666666667" style="21" customWidth="1"/>
    <col min="14" max="14" width="6.65833333333333" style="21" customWidth="1"/>
    <col min="15" max="15" width="5.96666666666667" style="21" customWidth="1"/>
    <col min="16" max="16" width="19.1583333333333" style="22" customWidth="1"/>
    <col min="17" max="17" width="4.875" style="21" customWidth="1"/>
    <col min="18" max="18" width="6.18333333333333" style="21" customWidth="1"/>
    <col min="19" max="19" width="4.875" style="21" customWidth="1"/>
    <col min="20" max="20" width="9.875" style="21" hidden="1" customWidth="1"/>
    <col min="21" max="21" width="10.375" style="21" hidden="1" customWidth="1"/>
    <col min="22" max="22" width="10.125" style="21" hidden="1" customWidth="1"/>
    <col min="23" max="23" width="9.125" style="21" hidden="1" customWidth="1"/>
    <col min="24" max="24" width="8.875" style="21" hidden="1" customWidth="1"/>
    <col min="25" max="25" width="7.125" style="21" hidden="1" customWidth="1"/>
    <col min="26" max="26" width="8.125" style="21" hidden="1" customWidth="1"/>
    <col min="27" max="27" width="5.625" style="21" hidden="1" customWidth="1"/>
    <col min="28" max="28" width="9.625" style="21" hidden="1" customWidth="1"/>
    <col min="29" max="29" width="7.375" style="21" hidden="1" customWidth="1"/>
    <col min="30" max="31" width="8.375" style="21" hidden="1" customWidth="1"/>
    <col min="32" max="32" width="9" style="22" hidden="1" customWidth="1"/>
    <col min="33" max="33" width="5.5" style="22" hidden="1" customWidth="1"/>
    <col min="34" max="34" width="5.875" style="22" hidden="1" customWidth="1"/>
    <col min="35" max="35" width="6.625" style="22" hidden="1" customWidth="1"/>
    <col min="36" max="36" width="11.125" style="22" hidden="1" customWidth="1"/>
    <col min="37" max="38" width="7.125" style="22" hidden="1" customWidth="1"/>
    <col min="39" max="39" width="7.75" style="22" hidden="1" customWidth="1"/>
    <col min="40" max="40" width="8" style="22" hidden="1" customWidth="1"/>
    <col min="41" max="41" width="23.625" style="22" hidden="1" customWidth="1"/>
    <col min="42" max="42" width="23.5" style="22" hidden="1" customWidth="1"/>
    <col min="43" max="43" width="9.625" style="22" hidden="1" customWidth="1"/>
    <col min="44" max="44" width="8.625" style="22" hidden="1" customWidth="1"/>
    <col min="45" max="45" width="7.125" style="21" hidden="1" customWidth="1"/>
    <col min="46" max="46" width="9" style="22" hidden="1" customWidth="1"/>
    <col min="47" max="47" width="9" style="22" customWidth="1"/>
    <col min="48" max="16384" width="9" style="22"/>
  </cols>
  <sheetData>
    <row r="1" ht="24" customHeight="1" spans="1:1">
      <c r="A1" s="24" t="s">
        <v>0</v>
      </c>
    </row>
    <row r="2" s="18" customFormat="1" ht="35.25" customHeight="1" spans="1:45">
      <c r="A2" s="25" t="s">
        <v>1</v>
      </c>
      <c r="B2" s="25"/>
      <c r="C2" s="25"/>
      <c r="D2" s="25"/>
      <c r="E2" s="25"/>
      <c r="F2" s="25"/>
      <c r="G2" s="25"/>
      <c r="H2" s="25"/>
      <c r="I2" s="25"/>
      <c r="J2" s="25"/>
      <c r="K2" s="25"/>
      <c r="L2" s="25"/>
      <c r="M2" s="25"/>
      <c r="N2" s="25"/>
      <c r="O2" s="25"/>
      <c r="P2" s="25"/>
      <c r="Q2" s="25"/>
      <c r="R2" s="25"/>
      <c r="S2" s="25"/>
      <c r="T2" s="52"/>
      <c r="U2" s="52"/>
      <c r="V2" s="52"/>
      <c r="W2" s="52"/>
      <c r="X2" s="52"/>
      <c r="Y2" s="52"/>
      <c r="Z2" s="52"/>
      <c r="AA2" s="52"/>
      <c r="AB2" s="52"/>
      <c r="AC2" s="52"/>
      <c r="AD2" s="52"/>
      <c r="AE2" s="52"/>
      <c r="AF2" s="52"/>
      <c r="AG2" s="52"/>
      <c r="AH2" s="52"/>
      <c r="AI2" s="52"/>
      <c r="AJ2" s="52"/>
      <c r="AS2" s="76"/>
    </row>
    <row r="3" s="18" customFormat="1" ht="24" customHeight="1" spans="1:45">
      <c r="A3" s="26"/>
      <c r="B3" s="26"/>
      <c r="C3" s="26"/>
      <c r="D3" s="26"/>
      <c r="E3" s="26"/>
      <c r="F3" s="26"/>
      <c r="G3" s="26"/>
      <c r="H3" s="26"/>
      <c r="I3" s="26"/>
      <c r="J3" s="26"/>
      <c r="K3" s="26"/>
      <c r="L3" s="26"/>
      <c r="M3" s="26"/>
      <c r="N3" s="26"/>
      <c r="O3" s="26"/>
      <c r="P3" s="26"/>
      <c r="Q3" s="26"/>
      <c r="R3" s="53" t="s">
        <v>2</v>
      </c>
      <c r="S3" s="53"/>
      <c r="T3" s="26"/>
      <c r="U3" s="26"/>
      <c r="V3" s="26"/>
      <c r="W3" s="26"/>
      <c r="X3" s="26"/>
      <c r="Y3" s="26"/>
      <c r="Z3" s="26"/>
      <c r="AA3" s="26"/>
      <c r="AB3" s="26"/>
      <c r="AC3" s="26"/>
      <c r="AD3" s="61"/>
      <c r="AE3" s="62"/>
      <c r="AS3" s="76"/>
    </row>
    <row r="4" s="19" customFormat="1" ht="54" spans="1:45">
      <c r="A4" s="27" t="s">
        <v>3</v>
      </c>
      <c r="B4" s="27" t="s">
        <v>4</v>
      </c>
      <c r="C4" s="27" t="s">
        <v>5</v>
      </c>
      <c r="D4" s="27" t="s">
        <v>6</v>
      </c>
      <c r="E4" s="27" t="s">
        <v>7</v>
      </c>
      <c r="F4" s="27" t="s">
        <v>8</v>
      </c>
      <c r="G4" s="27" t="s">
        <v>9</v>
      </c>
      <c r="H4" s="27" t="s">
        <v>10</v>
      </c>
      <c r="I4" s="27" t="s">
        <v>11</v>
      </c>
      <c r="J4" s="27" t="s">
        <v>12</v>
      </c>
      <c r="K4" s="27" t="s">
        <v>13</v>
      </c>
      <c r="L4" s="27" t="s">
        <v>14</v>
      </c>
      <c r="M4" s="27" t="s">
        <v>15</v>
      </c>
      <c r="N4" s="41" t="s">
        <v>16</v>
      </c>
      <c r="O4" s="27" t="s">
        <v>17</v>
      </c>
      <c r="P4" s="27" t="s">
        <v>18</v>
      </c>
      <c r="Q4" s="27" t="s">
        <v>19</v>
      </c>
      <c r="R4" s="27" t="s">
        <v>20</v>
      </c>
      <c r="S4" s="27" t="s">
        <v>21</v>
      </c>
      <c r="T4" s="27" t="s">
        <v>22</v>
      </c>
      <c r="U4" s="27" t="s">
        <v>23</v>
      </c>
      <c r="V4" s="27" t="s">
        <v>24</v>
      </c>
      <c r="W4" s="27" t="s">
        <v>25</v>
      </c>
      <c r="X4" s="27" t="s">
        <v>26</v>
      </c>
      <c r="Y4" s="27" t="s">
        <v>27</v>
      </c>
      <c r="Z4" s="27" t="s">
        <v>28</v>
      </c>
      <c r="AA4" s="27" t="s">
        <v>29</v>
      </c>
      <c r="AB4" s="27" t="s">
        <v>30</v>
      </c>
      <c r="AC4" s="27" t="s">
        <v>31</v>
      </c>
      <c r="AD4" s="27" t="s">
        <v>32</v>
      </c>
      <c r="AE4" s="27" t="s">
        <v>33</v>
      </c>
      <c r="AF4" s="27" t="s">
        <v>34</v>
      </c>
      <c r="AG4" s="65" t="s">
        <v>35</v>
      </c>
      <c r="AH4" s="54" t="s">
        <v>36</v>
      </c>
      <c r="AI4" s="54" t="s">
        <v>37</v>
      </c>
      <c r="AJ4" s="27" t="s">
        <v>38</v>
      </c>
      <c r="AK4" s="27" t="s">
        <v>39</v>
      </c>
      <c r="AL4" s="27" t="s">
        <v>40</v>
      </c>
      <c r="AM4" s="27" t="s">
        <v>41</v>
      </c>
      <c r="AN4" s="27" t="s">
        <v>42</v>
      </c>
      <c r="AO4" s="27" t="s">
        <v>43</v>
      </c>
      <c r="AP4" s="27" t="s">
        <v>44</v>
      </c>
      <c r="AQ4" s="27" t="s">
        <v>45</v>
      </c>
      <c r="AR4" s="27" t="s">
        <v>46</v>
      </c>
      <c r="AS4" s="19" t="s">
        <v>47</v>
      </c>
    </row>
    <row r="5" ht="81" customHeight="1" spans="1:44">
      <c r="A5" s="28">
        <v>1</v>
      </c>
      <c r="B5" s="28" t="s">
        <v>48</v>
      </c>
      <c r="C5" s="29">
        <v>331505040</v>
      </c>
      <c r="D5" s="28" t="s">
        <v>49</v>
      </c>
      <c r="E5" s="28" t="s">
        <v>50</v>
      </c>
      <c r="F5" s="28" t="s">
        <v>51</v>
      </c>
      <c r="G5" s="28" t="s">
        <v>52</v>
      </c>
      <c r="H5" s="30" t="s">
        <v>53</v>
      </c>
      <c r="I5" s="29" t="s">
        <v>54</v>
      </c>
      <c r="J5" s="29" t="s">
        <v>55</v>
      </c>
      <c r="K5" s="28" t="s">
        <v>56</v>
      </c>
      <c r="L5" s="42">
        <v>2500</v>
      </c>
      <c r="M5" s="42">
        <f>L5*0.9</f>
        <v>2250</v>
      </c>
      <c r="N5" s="42">
        <f>M5</f>
        <v>2250</v>
      </c>
      <c r="O5" s="42">
        <f>N5*0.85</f>
        <v>1912.5</v>
      </c>
      <c r="P5" s="29"/>
      <c r="Q5" s="28" t="s">
        <v>57</v>
      </c>
      <c r="R5" s="28"/>
      <c r="S5" s="28"/>
      <c r="T5" s="28">
        <v>3500</v>
      </c>
      <c r="U5" s="28">
        <v>3500</v>
      </c>
      <c r="V5" s="54"/>
      <c r="W5" s="28">
        <v>1620</v>
      </c>
      <c r="X5" s="28"/>
      <c r="Y5" s="28"/>
      <c r="Z5" s="28"/>
      <c r="AA5" s="28"/>
      <c r="AB5" s="28"/>
      <c r="AC5" s="28"/>
      <c r="AD5" s="28"/>
      <c r="AE5" s="28"/>
      <c r="AF5" s="28" t="s">
        <v>58</v>
      </c>
      <c r="AG5" s="28">
        <v>700</v>
      </c>
      <c r="AH5" s="28">
        <v>27</v>
      </c>
      <c r="AI5" s="28">
        <v>29</v>
      </c>
      <c r="AJ5" s="66" t="s">
        <v>59</v>
      </c>
      <c r="AK5" s="28">
        <v>1620</v>
      </c>
      <c r="AL5" s="28"/>
      <c r="AM5" s="28"/>
      <c r="AN5" s="67" t="s">
        <v>60</v>
      </c>
      <c r="AO5" s="29" t="s">
        <v>61</v>
      </c>
      <c r="AP5" s="29" t="s">
        <v>62</v>
      </c>
      <c r="AQ5" s="29"/>
      <c r="AR5" s="29"/>
    </row>
    <row r="6" ht="229.15" customHeight="1" spans="1:44">
      <c r="A6" s="28">
        <v>2</v>
      </c>
      <c r="B6" s="28" t="s">
        <v>63</v>
      </c>
      <c r="C6" s="29" t="s">
        <v>64</v>
      </c>
      <c r="D6" s="28" t="s">
        <v>65</v>
      </c>
      <c r="E6" s="28" t="s">
        <v>66</v>
      </c>
      <c r="F6" s="28" t="s">
        <v>67</v>
      </c>
      <c r="G6" s="28" t="s">
        <v>66</v>
      </c>
      <c r="H6" s="30" t="s">
        <v>68</v>
      </c>
      <c r="I6" s="43" t="s">
        <v>69</v>
      </c>
      <c r="J6" s="43" t="s">
        <v>70</v>
      </c>
      <c r="K6" s="28" t="s">
        <v>56</v>
      </c>
      <c r="L6" s="42">
        <v>3500</v>
      </c>
      <c r="M6" s="42">
        <f t="shared" ref="M6:M43" si="0">L6*0.9</f>
        <v>3150</v>
      </c>
      <c r="N6" s="42">
        <f t="shared" ref="N6:N43" si="1">M6</f>
        <v>3150</v>
      </c>
      <c r="O6" s="42">
        <f t="shared" ref="O6:O43" si="2">N6*0.85</f>
        <v>2677.5</v>
      </c>
      <c r="P6" s="43" t="s">
        <v>71</v>
      </c>
      <c r="Q6" s="28" t="s">
        <v>57</v>
      </c>
      <c r="R6" s="28"/>
      <c r="S6" s="28"/>
      <c r="T6" s="28">
        <v>4800</v>
      </c>
      <c r="U6" s="28">
        <v>4800</v>
      </c>
      <c r="V6" s="28">
        <v>29000</v>
      </c>
      <c r="W6" s="28">
        <v>43200</v>
      </c>
      <c r="X6" s="28"/>
      <c r="Y6" s="28"/>
      <c r="Z6" s="28"/>
      <c r="AA6" s="28"/>
      <c r="AB6" s="28">
        <v>4800</v>
      </c>
      <c r="AC6" s="28"/>
      <c r="AD6" s="28"/>
      <c r="AE6" s="28"/>
      <c r="AF6" s="28" t="s">
        <v>58</v>
      </c>
      <c r="AG6" s="28">
        <v>7600</v>
      </c>
      <c r="AH6" s="28">
        <v>4</v>
      </c>
      <c r="AI6" s="28">
        <v>16</v>
      </c>
      <c r="AJ6" s="66" t="s">
        <v>72</v>
      </c>
      <c r="AK6" s="28" t="s">
        <v>73</v>
      </c>
      <c r="AL6" s="28"/>
      <c r="AM6" s="28"/>
      <c r="AN6" s="29" t="s">
        <v>74</v>
      </c>
      <c r="AO6" s="29" t="s">
        <v>75</v>
      </c>
      <c r="AP6" s="29" t="s">
        <v>76</v>
      </c>
      <c r="AQ6" s="29"/>
      <c r="AR6" s="29"/>
    </row>
    <row r="7" ht="120" customHeight="1" spans="1:44">
      <c r="A7" s="28">
        <v>3</v>
      </c>
      <c r="B7" s="28" t="s">
        <v>77</v>
      </c>
      <c r="C7" s="29" t="s">
        <v>78</v>
      </c>
      <c r="D7" s="28" t="s">
        <v>49</v>
      </c>
      <c r="E7" s="28" t="s">
        <v>50</v>
      </c>
      <c r="F7" s="28" t="s">
        <v>51</v>
      </c>
      <c r="G7" s="28" t="s">
        <v>52</v>
      </c>
      <c r="H7" s="30" t="s">
        <v>79</v>
      </c>
      <c r="I7" s="29" t="s">
        <v>80</v>
      </c>
      <c r="J7" s="28" t="s">
        <v>81</v>
      </c>
      <c r="K7" s="44" t="s">
        <v>82</v>
      </c>
      <c r="L7" s="42">
        <v>1500</v>
      </c>
      <c r="M7" s="42">
        <f t="shared" si="0"/>
        <v>1350</v>
      </c>
      <c r="N7" s="42">
        <f t="shared" si="1"/>
        <v>1350</v>
      </c>
      <c r="O7" s="42">
        <f t="shared" si="2"/>
        <v>1147.5</v>
      </c>
      <c r="P7" s="29" t="s">
        <v>83</v>
      </c>
      <c r="Q7" s="28" t="s">
        <v>57</v>
      </c>
      <c r="R7" s="28"/>
      <c r="S7" s="28" t="s">
        <v>84</v>
      </c>
      <c r="T7" s="28">
        <v>3200</v>
      </c>
      <c r="U7" s="28">
        <v>3200</v>
      </c>
      <c r="V7" s="28">
        <v>3200</v>
      </c>
      <c r="W7" s="28">
        <v>3200</v>
      </c>
      <c r="X7" s="28"/>
      <c r="Y7" s="28"/>
      <c r="Z7" s="28"/>
      <c r="AA7" s="28"/>
      <c r="AB7" s="28">
        <v>3200</v>
      </c>
      <c r="AC7" s="28"/>
      <c r="AD7" s="28"/>
      <c r="AE7" s="28"/>
      <c r="AF7" s="28" t="s">
        <v>58</v>
      </c>
      <c r="AG7" s="28">
        <v>4700</v>
      </c>
      <c r="AH7" s="28">
        <v>30</v>
      </c>
      <c r="AI7" s="28">
        <v>37</v>
      </c>
      <c r="AJ7" s="66"/>
      <c r="AK7" s="28">
        <v>3200</v>
      </c>
      <c r="AL7" s="28"/>
      <c r="AM7" s="28"/>
      <c r="AN7" s="68" t="s">
        <v>85</v>
      </c>
      <c r="AO7" s="28" t="s">
        <v>86</v>
      </c>
      <c r="AP7" s="28" t="s">
        <v>87</v>
      </c>
      <c r="AQ7" s="29"/>
      <c r="AR7" s="29"/>
    </row>
    <row r="8" ht="122.65" customHeight="1" spans="1:44">
      <c r="A8" s="28">
        <v>4</v>
      </c>
      <c r="B8" s="28" t="s">
        <v>88</v>
      </c>
      <c r="C8" s="29" t="s">
        <v>89</v>
      </c>
      <c r="D8" s="28" t="s">
        <v>49</v>
      </c>
      <c r="E8" s="28" t="s">
        <v>50</v>
      </c>
      <c r="F8" s="28" t="s">
        <v>51</v>
      </c>
      <c r="G8" s="28" t="s">
        <v>52</v>
      </c>
      <c r="H8" s="30" t="s">
        <v>90</v>
      </c>
      <c r="I8" s="29" t="s">
        <v>91</v>
      </c>
      <c r="J8" s="28" t="s">
        <v>92</v>
      </c>
      <c r="K8" s="44" t="s">
        <v>82</v>
      </c>
      <c r="L8" s="42">
        <v>1500</v>
      </c>
      <c r="M8" s="42">
        <f t="shared" si="0"/>
        <v>1350</v>
      </c>
      <c r="N8" s="42">
        <f t="shared" si="1"/>
        <v>1350</v>
      </c>
      <c r="O8" s="42">
        <f t="shared" si="2"/>
        <v>1147.5</v>
      </c>
      <c r="P8" s="29" t="s">
        <v>83</v>
      </c>
      <c r="Q8" s="28" t="s">
        <v>57</v>
      </c>
      <c r="R8" s="28"/>
      <c r="S8" s="28" t="s">
        <v>84</v>
      </c>
      <c r="T8" s="28">
        <v>3000</v>
      </c>
      <c r="U8" s="28">
        <v>3000</v>
      </c>
      <c r="V8" s="28">
        <v>3000</v>
      </c>
      <c r="W8" s="28">
        <v>3000</v>
      </c>
      <c r="X8" s="28"/>
      <c r="Y8" s="28"/>
      <c r="Z8" s="28"/>
      <c r="AA8" s="28"/>
      <c r="AB8" s="28">
        <v>3000</v>
      </c>
      <c r="AC8" s="28"/>
      <c r="AD8" s="28"/>
      <c r="AE8" s="28"/>
      <c r="AF8" s="28" t="s">
        <v>58</v>
      </c>
      <c r="AG8" s="28">
        <v>4300</v>
      </c>
      <c r="AH8" s="28">
        <v>21</v>
      </c>
      <c r="AI8" s="28">
        <v>29</v>
      </c>
      <c r="AJ8" s="66"/>
      <c r="AK8" s="28">
        <v>3000</v>
      </c>
      <c r="AL8" s="28"/>
      <c r="AM8" s="28"/>
      <c r="AN8" s="69"/>
      <c r="AO8" s="28"/>
      <c r="AP8" s="28"/>
      <c r="AQ8" s="29"/>
      <c r="AR8" s="29"/>
    </row>
    <row r="9" ht="115.5" customHeight="1" spans="1:44">
      <c r="A9" s="28">
        <v>5</v>
      </c>
      <c r="B9" s="28" t="s">
        <v>93</v>
      </c>
      <c r="C9" s="29" t="s">
        <v>94</v>
      </c>
      <c r="D9" s="28" t="s">
        <v>49</v>
      </c>
      <c r="E9" s="28" t="s">
        <v>50</v>
      </c>
      <c r="F9" s="28" t="s">
        <v>51</v>
      </c>
      <c r="G9" s="28" t="s">
        <v>52</v>
      </c>
      <c r="H9" s="30" t="s">
        <v>95</v>
      </c>
      <c r="I9" s="29" t="s">
        <v>96</v>
      </c>
      <c r="J9" s="28" t="s">
        <v>97</v>
      </c>
      <c r="K9" s="44" t="s">
        <v>82</v>
      </c>
      <c r="L9" s="42">
        <v>1500</v>
      </c>
      <c r="M9" s="42">
        <f t="shared" si="0"/>
        <v>1350</v>
      </c>
      <c r="N9" s="42">
        <f t="shared" si="1"/>
        <v>1350</v>
      </c>
      <c r="O9" s="42">
        <f t="shared" si="2"/>
        <v>1147.5</v>
      </c>
      <c r="P9" s="29" t="s">
        <v>83</v>
      </c>
      <c r="Q9" s="28" t="s">
        <v>57</v>
      </c>
      <c r="R9" s="28"/>
      <c r="S9" s="28" t="s">
        <v>84</v>
      </c>
      <c r="T9" s="28">
        <v>2800</v>
      </c>
      <c r="U9" s="28">
        <v>2800</v>
      </c>
      <c r="V9" s="28">
        <v>2800</v>
      </c>
      <c r="W9" s="28">
        <v>2800</v>
      </c>
      <c r="X9" s="28"/>
      <c r="Y9" s="28"/>
      <c r="Z9" s="28"/>
      <c r="AA9" s="28"/>
      <c r="AB9" s="28">
        <v>2800</v>
      </c>
      <c r="AC9" s="28"/>
      <c r="AD9" s="28"/>
      <c r="AE9" s="28"/>
      <c r="AF9" s="28" t="s">
        <v>58</v>
      </c>
      <c r="AG9" s="28">
        <v>4300</v>
      </c>
      <c r="AH9" s="28">
        <v>20</v>
      </c>
      <c r="AI9" s="28">
        <v>21</v>
      </c>
      <c r="AJ9" s="66"/>
      <c r="AK9" s="28">
        <v>2800</v>
      </c>
      <c r="AL9" s="28"/>
      <c r="AM9" s="28"/>
      <c r="AN9" s="70"/>
      <c r="AO9" s="28"/>
      <c r="AP9" s="28"/>
      <c r="AQ9" s="29"/>
      <c r="AR9" s="29"/>
    </row>
    <row r="10" ht="126.75" customHeight="1" spans="1:44">
      <c r="A10" s="28">
        <v>6</v>
      </c>
      <c r="B10" s="28" t="s">
        <v>98</v>
      </c>
      <c r="C10" s="29" t="s">
        <v>99</v>
      </c>
      <c r="D10" s="28" t="s">
        <v>49</v>
      </c>
      <c r="E10" s="28" t="s">
        <v>50</v>
      </c>
      <c r="F10" s="28" t="s">
        <v>51</v>
      </c>
      <c r="G10" s="28" t="s">
        <v>52</v>
      </c>
      <c r="H10" s="30" t="s">
        <v>100</v>
      </c>
      <c r="I10" s="29" t="s">
        <v>101</v>
      </c>
      <c r="J10" s="29"/>
      <c r="K10" s="28" t="s">
        <v>56</v>
      </c>
      <c r="L10" s="42">
        <v>1000</v>
      </c>
      <c r="M10" s="42">
        <f t="shared" si="0"/>
        <v>900</v>
      </c>
      <c r="N10" s="42">
        <f t="shared" si="1"/>
        <v>900</v>
      </c>
      <c r="O10" s="42">
        <f t="shared" si="2"/>
        <v>765</v>
      </c>
      <c r="P10" s="29"/>
      <c r="Q10" s="28" t="s">
        <v>57</v>
      </c>
      <c r="R10" s="28"/>
      <c r="S10" s="28"/>
      <c r="T10" s="28">
        <v>1000</v>
      </c>
      <c r="U10" s="28">
        <v>1000</v>
      </c>
      <c r="V10" s="28">
        <v>1000</v>
      </c>
      <c r="W10" s="28">
        <v>1000</v>
      </c>
      <c r="X10" s="28"/>
      <c r="Y10" s="28"/>
      <c r="Z10" s="28"/>
      <c r="AA10" s="28"/>
      <c r="AB10" s="28">
        <v>1000</v>
      </c>
      <c r="AC10" s="28"/>
      <c r="AD10" s="28"/>
      <c r="AE10" s="28"/>
      <c r="AF10" s="28" t="s">
        <v>58</v>
      </c>
      <c r="AG10" s="28">
        <v>2720</v>
      </c>
      <c r="AH10" s="28">
        <v>0</v>
      </c>
      <c r="AI10" s="28">
        <v>2</v>
      </c>
      <c r="AJ10" s="66" t="s">
        <v>102</v>
      </c>
      <c r="AK10" s="28">
        <v>1000</v>
      </c>
      <c r="AL10" s="28"/>
      <c r="AM10" s="28"/>
      <c r="AN10" s="67" t="s">
        <v>103</v>
      </c>
      <c r="AO10" s="29" t="s">
        <v>104</v>
      </c>
      <c r="AP10" s="29" t="s">
        <v>105</v>
      </c>
      <c r="AQ10" s="29"/>
      <c r="AR10" s="29"/>
    </row>
    <row r="11" ht="133.5" customHeight="1" spans="1:45">
      <c r="A11" s="28">
        <v>7</v>
      </c>
      <c r="B11" s="28" t="s">
        <v>106</v>
      </c>
      <c r="C11" s="29" t="s">
        <v>107</v>
      </c>
      <c r="D11" s="28" t="s">
        <v>108</v>
      </c>
      <c r="E11" s="28" t="s">
        <v>109</v>
      </c>
      <c r="F11" s="28" t="s">
        <v>110</v>
      </c>
      <c r="G11" s="28" t="s">
        <v>109</v>
      </c>
      <c r="H11" s="30" t="s">
        <v>111</v>
      </c>
      <c r="I11" s="29" t="s">
        <v>112</v>
      </c>
      <c r="J11" s="29"/>
      <c r="K11" s="28" t="s">
        <v>56</v>
      </c>
      <c r="L11" s="28">
        <v>80</v>
      </c>
      <c r="M11" s="42">
        <f t="shared" si="0"/>
        <v>72</v>
      </c>
      <c r="N11" s="42">
        <f t="shared" si="1"/>
        <v>72</v>
      </c>
      <c r="O11" s="42">
        <f t="shared" si="2"/>
        <v>61.2</v>
      </c>
      <c r="P11" s="29"/>
      <c r="Q11" s="28" t="s">
        <v>57</v>
      </c>
      <c r="R11" s="28"/>
      <c r="S11" s="28"/>
      <c r="T11" s="28">
        <v>100</v>
      </c>
      <c r="U11" s="55" t="s">
        <v>113</v>
      </c>
      <c r="V11" s="56" t="s">
        <v>114</v>
      </c>
      <c r="W11" s="55"/>
      <c r="X11" s="55"/>
      <c r="Y11" s="55"/>
      <c r="Z11" s="55"/>
      <c r="AA11" s="55"/>
      <c r="AB11" s="55"/>
      <c r="AC11" s="55"/>
      <c r="AD11" s="63"/>
      <c r="AE11" s="63"/>
      <c r="AF11" s="28" t="s">
        <v>23</v>
      </c>
      <c r="AG11" s="28">
        <v>100</v>
      </c>
      <c r="AH11" s="28">
        <v>4213</v>
      </c>
      <c r="AI11" s="28">
        <v>4476</v>
      </c>
      <c r="AJ11" s="66"/>
      <c r="AK11" s="28">
        <v>80</v>
      </c>
      <c r="AL11" s="71" t="s">
        <v>115</v>
      </c>
      <c r="AM11" s="28" t="s">
        <v>116</v>
      </c>
      <c r="AN11" s="29"/>
      <c r="AO11" s="29" t="s">
        <v>117</v>
      </c>
      <c r="AP11" s="29"/>
      <c r="AQ11" s="29" t="s">
        <v>118</v>
      </c>
      <c r="AR11" s="29" t="s">
        <v>119</v>
      </c>
      <c r="AS11" s="21">
        <v>80</v>
      </c>
    </row>
    <row r="12" ht="132.6" customHeight="1" spans="1:45">
      <c r="A12" s="28">
        <v>8</v>
      </c>
      <c r="B12" s="28" t="s">
        <v>120</v>
      </c>
      <c r="C12" s="29" t="s">
        <v>121</v>
      </c>
      <c r="D12" s="28" t="s">
        <v>108</v>
      </c>
      <c r="E12" s="28" t="s">
        <v>109</v>
      </c>
      <c r="F12" s="28" t="s">
        <v>110</v>
      </c>
      <c r="G12" s="28" t="s">
        <v>109</v>
      </c>
      <c r="H12" s="30" t="s">
        <v>122</v>
      </c>
      <c r="I12" s="29" t="s">
        <v>112</v>
      </c>
      <c r="J12" s="29"/>
      <c r="K12" s="28" t="s">
        <v>56</v>
      </c>
      <c r="L12" s="28">
        <v>90</v>
      </c>
      <c r="M12" s="42">
        <f t="shared" si="0"/>
        <v>81</v>
      </c>
      <c r="N12" s="42">
        <f t="shared" si="1"/>
        <v>81</v>
      </c>
      <c r="O12" s="42">
        <f t="shared" si="2"/>
        <v>68.85</v>
      </c>
      <c r="P12" s="29"/>
      <c r="Q12" s="28" t="s">
        <v>57</v>
      </c>
      <c r="R12" s="28"/>
      <c r="S12" s="28"/>
      <c r="T12" s="28">
        <v>170</v>
      </c>
      <c r="U12" s="55" t="s">
        <v>123</v>
      </c>
      <c r="V12" s="55" t="s">
        <v>124</v>
      </c>
      <c r="W12" s="55"/>
      <c r="X12" s="55"/>
      <c r="Y12" s="55"/>
      <c r="Z12" s="55"/>
      <c r="AA12" s="55"/>
      <c r="AB12" s="55"/>
      <c r="AC12" s="55"/>
      <c r="AD12" s="63"/>
      <c r="AE12" s="63"/>
      <c r="AF12" s="28" t="s">
        <v>125</v>
      </c>
      <c r="AG12" s="28">
        <v>200</v>
      </c>
      <c r="AH12" s="28">
        <v>1</v>
      </c>
      <c r="AI12" s="28">
        <v>31</v>
      </c>
      <c r="AJ12" s="66"/>
      <c r="AK12" s="28">
        <v>100</v>
      </c>
      <c r="AL12" s="71" t="s">
        <v>126</v>
      </c>
      <c r="AM12" s="71" t="s">
        <v>127</v>
      </c>
      <c r="AN12" s="29"/>
      <c r="AO12" s="29" t="s">
        <v>128</v>
      </c>
      <c r="AP12" s="29"/>
      <c r="AQ12" s="29" t="s">
        <v>129</v>
      </c>
      <c r="AR12" s="29"/>
      <c r="AS12" s="21">
        <v>90</v>
      </c>
    </row>
    <row r="13" ht="117" customHeight="1" spans="1:45">
      <c r="A13" s="28">
        <v>9</v>
      </c>
      <c r="B13" s="28" t="s">
        <v>130</v>
      </c>
      <c r="C13" s="29" t="s">
        <v>131</v>
      </c>
      <c r="D13" s="28" t="s">
        <v>108</v>
      </c>
      <c r="E13" s="28" t="s">
        <v>109</v>
      </c>
      <c r="F13" s="28" t="s">
        <v>110</v>
      </c>
      <c r="G13" s="28" t="s">
        <v>109</v>
      </c>
      <c r="H13" s="30" t="s">
        <v>132</v>
      </c>
      <c r="I13" s="29" t="s">
        <v>112</v>
      </c>
      <c r="J13" s="29"/>
      <c r="K13" s="28" t="s">
        <v>56</v>
      </c>
      <c r="L13" s="28">
        <v>90</v>
      </c>
      <c r="M13" s="42">
        <f t="shared" si="0"/>
        <v>81</v>
      </c>
      <c r="N13" s="42">
        <f t="shared" si="1"/>
        <v>81</v>
      </c>
      <c r="O13" s="42">
        <f t="shared" si="2"/>
        <v>68.85</v>
      </c>
      <c r="P13" s="29"/>
      <c r="Q13" s="28" t="s">
        <v>57</v>
      </c>
      <c r="R13" s="28"/>
      <c r="S13" s="28"/>
      <c r="T13" s="28">
        <v>170</v>
      </c>
      <c r="U13" s="55" t="s">
        <v>133</v>
      </c>
      <c r="V13" s="55" t="s">
        <v>134</v>
      </c>
      <c r="W13" s="55"/>
      <c r="X13" s="55"/>
      <c r="Y13" s="55"/>
      <c r="Z13" s="55"/>
      <c r="AA13" s="55"/>
      <c r="AB13" s="55"/>
      <c r="AC13" s="55"/>
      <c r="AD13" s="63"/>
      <c r="AE13" s="63"/>
      <c r="AF13" s="28" t="s">
        <v>125</v>
      </c>
      <c r="AG13" s="28">
        <v>200</v>
      </c>
      <c r="AH13" s="28">
        <v>3</v>
      </c>
      <c r="AI13" s="28">
        <v>21</v>
      </c>
      <c r="AJ13" s="66"/>
      <c r="AK13" s="28">
        <v>120</v>
      </c>
      <c r="AL13" s="71" t="s">
        <v>135</v>
      </c>
      <c r="AM13" s="71" t="s">
        <v>127</v>
      </c>
      <c r="AN13" s="29"/>
      <c r="AO13" s="29" t="s">
        <v>128</v>
      </c>
      <c r="AP13" s="29"/>
      <c r="AQ13" s="29" t="s">
        <v>129</v>
      </c>
      <c r="AR13" s="29"/>
      <c r="AS13" s="21">
        <v>90</v>
      </c>
    </row>
    <row r="14" ht="139.5" customHeight="1" spans="1:45">
      <c r="A14" s="28">
        <v>10</v>
      </c>
      <c r="B14" s="28" t="s">
        <v>136</v>
      </c>
      <c r="C14" s="29" t="s">
        <v>137</v>
      </c>
      <c r="D14" s="28" t="s">
        <v>108</v>
      </c>
      <c r="E14" s="28" t="s">
        <v>109</v>
      </c>
      <c r="F14" s="28" t="s">
        <v>110</v>
      </c>
      <c r="G14" s="28" t="s">
        <v>109</v>
      </c>
      <c r="H14" s="30" t="s">
        <v>138</v>
      </c>
      <c r="I14" s="29" t="s">
        <v>112</v>
      </c>
      <c r="J14" s="29"/>
      <c r="K14" s="28" t="s">
        <v>56</v>
      </c>
      <c r="L14" s="28">
        <v>90</v>
      </c>
      <c r="M14" s="42">
        <f t="shared" si="0"/>
        <v>81</v>
      </c>
      <c r="N14" s="42">
        <f t="shared" si="1"/>
        <v>81</v>
      </c>
      <c r="O14" s="42">
        <f t="shared" si="2"/>
        <v>68.85</v>
      </c>
      <c r="P14" s="29"/>
      <c r="Q14" s="28" t="s">
        <v>57</v>
      </c>
      <c r="R14" s="28"/>
      <c r="S14" s="28"/>
      <c r="T14" s="28">
        <v>170</v>
      </c>
      <c r="U14" s="55" t="s">
        <v>133</v>
      </c>
      <c r="V14" s="55" t="s">
        <v>134</v>
      </c>
      <c r="W14" s="55"/>
      <c r="X14" s="55"/>
      <c r="Y14" s="55"/>
      <c r="Z14" s="55"/>
      <c r="AA14" s="55"/>
      <c r="AB14" s="55"/>
      <c r="AC14" s="55"/>
      <c r="AD14" s="63"/>
      <c r="AE14" s="63"/>
      <c r="AF14" s="28" t="s">
        <v>125</v>
      </c>
      <c r="AG14" s="28">
        <v>200</v>
      </c>
      <c r="AH14" s="28">
        <v>3</v>
      </c>
      <c r="AI14" s="28">
        <v>15</v>
      </c>
      <c r="AJ14" s="66"/>
      <c r="AK14" s="28">
        <v>120</v>
      </c>
      <c r="AL14" s="71" t="s">
        <v>139</v>
      </c>
      <c r="AM14" s="71" t="s">
        <v>127</v>
      </c>
      <c r="AN14" s="29"/>
      <c r="AO14" s="29" t="s">
        <v>128</v>
      </c>
      <c r="AP14" s="29"/>
      <c r="AQ14" s="29" t="s">
        <v>129</v>
      </c>
      <c r="AR14" s="29"/>
      <c r="AS14" s="21">
        <v>90</v>
      </c>
    </row>
    <row r="15" ht="122.25" customHeight="1" spans="1:45">
      <c r="A15" s="28">
        <v>11</v>
      </c>
      <c r="B15" s="31" t="s">
        <v>140</v>
      </c>
      <c r="C15" s="31" t="s">
        <v>141</v>
      </c>
      <c r="D15" s="28" t="s">
        <v>108</v>
      </c>
      <c r="E15" s="28" t="s">
        <v>109</v>
      </c>
      <c r="F15" s="28" t="s">
        <v>110</v>
      </c>
      <c r="G15" s="28" t="s">
        <v>109</v>
      </c>
      <c r="H15" s="32" t="s">
        <v>142</v>
      </c>
      <c r="I15" s="32" t="s">
        <v>143</v>
      </c>
      <c r="J15" s="45"/>
      <c r="K15" s="45" t="s">
        <v>56</v>
      </c>
      <c r="L15" s="45">
        <v>200</v>
      </c>
      <c r="M15" s="42">
        <f t="shared" si="0"/>
        <v>180</v>
      </c>
      <c r="N15" s="42">
        <f t="shared" si="1"/>
        <v>180</v>
      </c>
      <c r="O15" s="42">
        <f t="shared" si="2"/>
        <v>153</v>
      </c>
      <c r="P15" s="32"/>
      <c r="Q15" s="28" t="s">
        <v>57</v>
      </c>
      <c r="R15" s="45"/>
      <c r="S15" s="45" t="s">
        <v>144</v>
      </c>
      <c r="T15" s="28"/>
      <c r="U15" s="55"/>
      <c r="V15" s="56"/>
      <c r="W15" s="57" t="s">
        <v>145</v>
      </c>
      <c r="X15" s="57"/>
      <c r="Y15" s="55"/>
      <c r="Z15" s="55"/>
      <c r="AA15" s="55"/>
      <c r="AB15" s="55"/>
      <c r="AC15" s="55"/>
      <c r="AD15" s="63"/>
      <c r="AE15" s="63"/>
      <c r="AF15" s="28" t="s">
        <v>58</v>
      </c>
      <c r="AG15" s="28">
        <v>300</v>
      </c>
      <c r="AH15" s="28">
        <v>24</v>
      </c>
      <c r="AI15" s="28">
        <v>215</v>
      </c>
      <c r="AJ15" s="66" t="s">
        <v>146</v>
      </c>
      <c r="AK15" s="28">
        <v>340</v>
      </c>
      <c r="AL15" s="72" t="s">
        <v>147</v>
      </c>
      <c r="AM15" s="28" t="s">
        <v>148</v>
      </c>
      <c r="AN15" s="29"/>
      <c r="AO15" s="29" t="s">
        <v>149</v>
      </c>
      <c r="AP15" s="29"/>
      <c r="AQ15" s="29" t="s">
        <v>150</v>
      </c>
      <c r="AR15" s="29" t="s">
        <v>151</v>
      </c>
      <c r="AS15" s="21">
        <v>200</v>
      </c>
    </row>
    <row r="16" ht="123" customHeight="1" spans="1:45">
      <c r="A16" s="28">
        <v>12</v>
      </c>
      <c r="B16" s="28" t="s">
        <v>152</v>
      </c>
      <c r="C16" s="29" t="s">
        <v>153</v>
      </c>
      <c r="D16" s="28" t="s">
        <v>108</v>
      </c>
      <c r="E16" s="28" t="s">
        <v>109</v>
      </c>
      <c r="F16" s="28" t="s">
        <v>110</v>
      </c>
      <c r="G16" s="28" t="s">
        <v>109</v>
      </c>
      <c r="H16" s="30" t="s">
        <v>154</v>
      </c>
      <c r="I16" s="29" t="s">
        <v>112</v>
      </c>
      <c r="J16" s="29"/>
      <c r="K16" s="28" t="s">
        <v>56</v>
      </c>
      <c r="L16" s="28">
        <v>200</v>
      </c>
      <c r="M16" s="42">
        <f t="shared" si="0"/>
        <v>180</v>
      </c>
      <c r="N16" s="42">
        <f t="shared" si="1"/>
        <v>180</v>
      </c>
      <c r="O16" s="42">
        <f t="shared" si="2"/>
        <v>153</v>
      </c>
      <c r="P16" s="46"/>
      <c r="Q16" s="28" t="s">
        <v>57</v>
      </c>
      <c r="R16" s="28"/>
      <c r="S16" s="28"/>
      <c r="T16" s="28">
        <v>300</v>
      </c>
      <c r="U16" s="55" t="s">
        <v>155</v>
      </c>
      <c r="V16" s="56" t="s">
        <v>155</v>
      </c>
      <c r="W16" s="55"/>
      <c r="X16" s="55"/>
      <c r="Y16" s="55"/>
      <c r="Z16" s="55"/>
      <c r="AA16" s="55"/>
      <c r="AB16" s="55"/>
      <c r="AC16" s="55"/>
      <c r="AD16" s="63"/>
      <c r="AE16" s="63"/>
      <c r="AF16" s="28" t="s">
        <v>22</v>
      </c>
      <c r="AG16" s="28">
        <v>300</v>
      </c>
      <c r="AH16" s="28">
        <v>0</v>
      </c>
      <c r="AI16" s="28">
        <v>48</v>
      </c>
      <c r="AJ16" s="66"/>
      <c r="AK16" s="28">
        <v>300</v>
      </c>
      <c r="AL16" s="71" t="s">
        <v>156</v>
      </c>
      <c r="AM16" s="71" t="s">
        <v>157</v>
      </c>
      <c r="AN16" s="29"/>
      <c r="AO16" s="29" t="s">
        <v>158</v>
      </c>
      <c r="AP16" s="29"/>
      <c r="AQ16" s="29" t="s">
        <v>159</v>
      </c>
      <c r="AR16" s="29" t="s">
        <v>160</v>
      </c>
      <c r="AS16" s="21">
        <v>200</v>
      </c>
    </row>
    <row r="17" ht="117" customHeight="1" spans="1:45">
      <c r="A17" s="28">
        <v>13</v>
      </c>
      <c r="B17" s="28" t="s">
        <v>161</v>
      </c>
      <c r="C17" s="29" t="s">
        <v>162</v>
      </c>
      <c r="D17" s="28" t="s">
        <v>108</v>
      </c>
      <c r="E17" s="28" t="s">
        <v>109</v>
      </c>
      <c r="F17" s="28" t="s">
        <v>110</v>
      </c>
      <c r="G17" s="28" t="s">
        <v>109</v>
      </c>
      <c r="H17" s="30" t="s">
        <v>163</v>
      </c>
      <c r="I17" s="29" t="s">
        <v>164</v>
      </c>
      <c r="J17" s="29"/>
      <c r="K17" s="28" t="s">
        <v>56</v>
      </c>
      <c r="L17" s="28">
        <v>80</v>
      </c>
      <c r="M17" s="42">
        <f t="shared" si="0"/>
        <v>72</v>
      </c>
      <c r="N17" s="42">
        <f t="shared" si="1"/>
        <v>72</v>
      </c>
      <c r="O17" s="42">
        <f t="shared" si="2"/>
        <v>61.2</v>
      </c>
      <c r="P17" s="29"/>
      <c r="Q17" s="28"/>
      <c r="R17" s="28"/>
      <c r="S17" s="28"/>
      <c r="T17" s="28">
        <v>195</v>
      </c>
      <c r="U17" s="55"/>
      <c r="V17" s="56"/>
      <c r="W17" s="55"/>
      <c r="X17" s="55"/>
      <c r="Y17" s="55"/>
      <c r="Z17" s="55"/>
      <c r="AA17" s="55"/>
      <c r="AB17" s="55"/>
      <c r="AC17" s="55"/>
      <c r="AD17" s="63"/>
      <c r="AE17" s="63"/>
      <c r="AF17" s="28" t="s">
        <v>22</v>
      </c>
      <c r="AG17" s="28">
        <v>230</v>
      </c>
      <c r="AH17" s="28">
        <v>0</v>
      </c>
      <c r="AI17" s="28">
        <v>101</v>
      </c>
      <c r="AJ17" s="66"/>
      <c r="AK17" s="28">
        <v>195</v>
      </c>
      <c r="AL17" s="71" t="s">
        <v>165</v>
      </c>
      <c r="AM17" s="71" t="s">
        <v>166</v>
      </c>
      <c r="AN17" s="29"/>
      <c r="AO17" s="29" t="s">
        <v>167</v>
      </c>
      <c r="AP17" s="29"/>
      <c r="AQ17" s="29" t="s">
        <v>168</v>
      </c>
      <c r="AR17" s="29"/>
      <c r="AS17" s="21">
        <v>80</v>
      </c>
    </row>
    <row r="18" ht="103.5" customHeight="1" spans="1:45">
      <c r="A18" s="28">
        <v>14</v>
      </c>
      <c r="B18" s="28" t="s">
        <v>169</v>
      </c>
      <c r="C18" s="29" t="s">
        <v>170</v>
      </c>
      <c r="D18" s="28" t="s">
        <v>108</v>
      </c>
      <c r="E18" s="28" t="s">
        <v>109</v>
      </c>
      <c r="F18" s="28" t="s">
        <v>110</v>
      </c>
      <c r="G18" s="28" t="s">
        <v>109</v>
      </c>
      <c r="H18" s="30" t="s">
        <v>171</v>
      </c>
      <c r="I18" s="29" t="s">
        <v>172</v>
      </c>
      <c r="J18" s="29"/>
      <c r="K18" s="28" t="s">
        <v>56</v>
      </c>
      <c r="L18" s="28">
        <v>200</v>
      </c>
      <c r="M18" s="42">
        <f t="shared" si="0"/>
        <v>180</v>
      </c>
      <c r="N18" s="42">
        <f t="shared" si="1"/>
        <v>180</v>
      </c>
      <c r="O18" s="42">
        <f t="shared" si="2"/>
        <v>153</v>
      </c>
      <c r="P18" s="29" t="s">
        <v>173</v>
      </c>
      <c r="Q18" s="28" t="s">
        <v>57</v>
      </c>
      <c r="R18" s="28"/>
      <c r="S18" s="28"/>
      <c r="T18" s="28">
        <v>360</v>
      </c>
      <c r="U18" s="55" t="s">
        <v>174</v>
      </c>
      <c r="V18" s="56"/>
      <c r="W18" s="55"/>
      <c r="X18" s="55"/>
      <c r="Y18" s="55"/>
      <c r="Z18" s="55"/>
      <c r="AA18" s="55"/>
      <c r="AB18" s="55"/>
      <c r="AC18" s="55"/>
      <c r="AD18" s="63"/>
      <c r="AE18" s="63"/>
      <c r="AF18" s="28" t="s">
        <v>23</v>
      </c>
      <c r="AG18" s="28">
        <v>365</v>
      </c>
      <c r="AH18" s="28">
        <v>2059</v>
      </c>
      <c r="AI18" s="28">
        <v>643</v>
      </c>
      <c r="AJ18" s="66"/>
      <c r="AK18" s="28">
        <v>360</v>
      </c>
      <c r="AL18" s="71" t="s">
        <v>175</v>
      </c>
      <c r="AM18" s="71" t="s">
        <v>176</v>
      </c>
      <c r="AN18" s="29"/>
      <c r="AO18" s="29" t="s">
        <v>177</v>
      </c>
      <c r="AP18" s="29"/>
      <c r="AQ18" s="29"/>
      <c r="AR18" s="29"/>
      <c r="AS18" s="21">
        <v>200</v>
      </c>
    </row>
    <row r="19" ht="136.5" customHeight="1" spans="1:45">
      <c r="A19" s="28">
        <v>15</v>
      </c>
      <c r="B19" s="28" t="s">
        <v>178</v>
      </c>
      <c r="C19" s="29" t="s">
        <v>179</v>
      </c>
      <c r="D19" s="28" t="s">
        <v>108</v>
      </c>
      <c r="E19" s="28" t="s">
        <v>109</v>
      </c>
      <c r="F19" s="28" t="s">
        <v>110</v>
      </c>
      <c r="G19" s="28" t="s">
        <v>109</v>
      </c>
      <c r="H19" s="30" t="s">
        <v>180</v>
      </c>
      <c r="I19" s="29" t="s">
        <v>181</v>
      </c>
      <c r="J19" s="29"/>
      <c r="K19" s="28" t="s">
        <v>56</v>
      </c>
      <c r="L19" s="28">
        <v>250</v>
      </c>
      <c r="M19" s="42">
        <f t="shared" si="0"/>
        <v>225</v>
      </c>
      <c r="N19" s="42">
        <f t="shared" si="1"/>
        <v>225</v>
      </c>
      <c r="O19" s="42">
        <f t="shared" si="2"/>
        <v>191.25</v>
      </c>
      <c r="P19" s="29"/>
      <c r="Q19" s="28" t="s">
        <v>57</v>
      </c>
      <c r="R19" s="28"/>
      <c r="S19" s="28"/>
      <c r="T19" s="28">
        <v>570</v>
      </c>
      <c r="U19" s="55" t="s">
        <v>182</v>
      </c>
      <c r="V19" s="56"/>
      <c r="W19" s="55"/>
      <c r="X19" s="55"/>
      <c r="Y19" s="55"/>
      <c r="Z19" s="55"/>
      <c r="AA19" s="55"/>
      <c r="AB19" s="55"/>
      <c r="AC19" s="55"/>
      <c r="AD19" s="63"/>
      <c r="AE19" s="63"/>
      <c r="AF19" s="28" t="s">
        <v>23</v>
      </c>
      <c r="AG19" s="28">
        <v>95</v>
      </c>
      <c r="AH19" s="28">
        <v>614</v>
      </c>
      <c r="AI19" s="28">
        <v>483</v>
      </c>
      <c r="AJ19" s="66" t="s">
        <v>183</v>
      </c>
      <c r="AK19" s="28">
        <v>570</v>
      </c>
      <c r="AL19" s="71" t="s">
        <v>184</v>
      </c>
      <c r="AM19" s="73" t="s">
        <v>185</v>
      </c>
      <c r="AN19" s="29"/>
      <c r="AO19" s="29" t="s">
        <v>186</v>
      </c>
      <c r="AP19" s="29"/>
      <c r="AQ19" s="29" t="s">
        <v>187</v>
      </c>
      <c r="AR19" s="29"/>
      <c r="AS19" s="21">
        <v>250</v>
      </c>
    </row>
    <row r="20" ht="134.25" customHeight="1" spans="1:45">
      <c r="A20" s="28">
        <v>16</v>
      </c>
      <c r="B20" s="28" t="s">
        <v>188</v>
      </c>
      <c r="C20" s="29" t="s">
        <v>189</v>
      </c>
      <c r="D20" s="28" t="s">
        <v>108</v>
      </c>
      <c r="E20" s="28" t="s">
        <v>109</v>
      </c>
      <c r="F20" s="28" t="s">
        <v>110</v>
      </c>
      <c r="G20" s="28" t="s">
        <v>109</v>
      </c>
      <c r="H20" s="30" t="s">
        <v>190</v>
      </c>
      <c r="I20" s="29" t="s">
        <v>191</v>
      </c>
      <c r="J20" s="29"/>
      <c r="K20" s="28" t="s">
        <v>192</v>
      </c>
      <c r="L20" s="28">
        <v>50</v>
      </c>
      <c r="M20" s="42">
        <f t="shared" si="0"/>
        <v>45</v>
      </c>
      <c r="N20" s="42">
        <f t="shared" si="1"/>
        <v>45</v>
      </c>
      <c r="O20" s="42">
        <f t="shared" si="2"/>
        <v>38.25</v>
      </c>
      <c r="P20" s="43" t="s">
        <v>193</v>
      </c>
      <c r="Q20" s="28" t="s">
        <v>57</v>
      </c>
      <c r="R20" s="28"/>
      <c r="S20" s="28"/>
      <c r="T20" s="28">
        <v>600</v>
      </c>
      <c r="U20" s="55" t="s">
        <v>194</v>
      </c>
      <c r="V20" s="56"/>
      <c r="W20" s="55"/>
      <c r="X20" s="55"/>
      <c r="Y20" s="55"/>
      <c r="Z20" s="55"/>
      <c r="AA20" s="55"/>
      <c r="AB20" s="55"/>
      <c r="AC20" s="55"/>
      <c r="AD20" s="63"/>
      <c r="AE20" s="63"/>
      <c r="AF20" s="28" t="s">
        <v>23</v>
      </c>
      <c r="AG20" s="28">
        <v>80</v>
      </c>
      <c r="AH20" s="28">
        <v>0</v>
      </c>
      <c r="AI20" s="28">
        <v>43</v>
      </c>
      <c r="AJ20" s="66" t="s">
        <v>195</v>
      </c>
      <c r="AK20" s="28">
        <v>600</v>
      </c>
      <c r="AL20" s="71" t="s">
        <v>196</v>
      </c>
      <c r="AM20" s="73" t="s">
        <v>197</v>
      </c>
      <c r="AN20" s="29"/>
      <c r="AO20" s="29" t="s">
        <v>198</v>
      </c>
      <c r="AP20" s="29"/>
      <c r="AQ20" s="29" t="s">
        <v>199</v>
      </c>
      <c r="AR20" s="29"/>
      <c r="AS20" s="21">
        <v>350</v>
      </c>
    </row>
    <row r="21" ht="99.75" customHeight="1" spans="1:45">
      <c r="A21" s="28">
        <v>17</v>
      </c>
      <c r="B21" s="28" t="s">
        <v>200</v>
      </c>
      <c r="C21" s="29" t="s">
        <v>201</v>
      </c>
      <c r="D21" s="28" t="s">
        <v>108</v>
      </c>
      <c r="E21" s="28" t="s">
        <v>109</v>
      </c>
      <c r="F21" s="28" t="s">
        <v>110</v>
      </c>
      <c r="G21" s="28" t="s">
        <v>109</v>
      </c>
      <c r="H21" s="30" t="s">
        <v>202</v>
      </c>
      <c r="I21" s="29" t="s">
        <v>172</v>
      </c>
      <c r="J21" s="29"/>
      <c r="K21" s="28" t="s">
        <v>56</v>
      </c>
      <c r="L21" s="28">
        <v>150</v>
      </c>
      <c r="M21" s="42">
        <f t="shared" si="0"/>
        <v>135</v>
      </c>
      <c r="N21" s="42">
        <f t="shared" si="1"/>
        <v>135</v>
      </c>
      <c r="O21" s="42">
        <f t="shared" si="2"/>
        <v>114.75</v>
      </c>
      <c r="P21" s="29"/>
      <c r="Q21" s="28" t="s">
        <v>57</v>
      </c>
      <c r="R21" s="28"/>
      <c r="S21" s="28"/>
      <c r="T21" s="28">
        <v>360</v>
      </c>
      <c r="U21" s="55" t="s">
        <v>203</v>
      </c>
      <c r="V21" s="56"/>
      <c r="W21" s="55"/>
      <c r="X21" s="55"/>
      <c r="Y21" s="55"/>
      <c r="Z21" s="55"/>
      <c r="AA21" s="55"/>
      <c r="AB21" s="55"/>
      <c r="AC21" s="55"/>
      <c r="AD21" s="63"/>
      <c r="AE21" s="63"/>
      <c r="AF21" s="28" t="s">
        <v>23</v>
      </c>
      <c r="AG21" s="28">
        <v>360</v>
      </c>
      <c r="AH21" s="28">
        <v>2405</v>
      </c>
      <c r="AI21" s="28">
        <v>1762</v>
      </c>
      <c r="AJ21" s="66"/>
      <c r="AK21" s="28">
        <v>360</v>
      </c>
      <c r="AL21" s="71" t="s">
        <v>204</v>
      </c>
      <c r="AM21" s="73" t="s">
        <v>205</v>
      </c>
      <c r="AN21" s="29"/>
      <c r="AO21" s="29" t="s">
        <v>206</v>
      </c>
      <c r="AP21" s="29"/>
      <c r="AQ21" s="29"/>
      <c r="AR21" s="29"/>
      <c r="AS21" s="21">
        <v>150</v>
      </c>
    </row>
    <row r="22" ht="132" spans="1:45">
      <c r="A22" s="28">
        <v>18</v>
      </c>
      <c r="B22" s="28" t="s">
        <v>207</v>
      </c>
      <c r="C22" s="29" t="s">
        <v>208</v>
      </c>
      <c r="D22" s="28" t="s">
        <v>108</v>
      </c>
      <c r="E22" s="28" t="s">
        <v>109</v>
      </c>
      <c r="F22" s="28" t="s">
        <v>110</v>
      </c>
      <c r="G22" s="28" t="s">
        <v>109</v>
      </c>
      <c r="H22" s="30" t="s">
        <v>209</v>
      </c>
      <c r="I22" s="29" t="s">
        <v>210</v>
      </c>
      <c r="J22" s="29"/>
      <c r="K22" s="28" t="s">
        <v>56</v>
      </c>
      <c r="L22" s="28">
        <v>60</v>
      </c>
      <c r="M22" s="42">
        <f t="shared" si="0"/>
        <v>54</v>
      </c>
      <c r="N22" s="42">
        <f t="shared" si="1"/>
        <v>54</v>
      </c>
      <c r="O22" s="42">
        <f t="shared" si="2"/>
        <v>45.9</v>
      </c>
      <c r="P22" s="29" t="s">
        <v>211</v>
      </c>
      <c r="Q22" s="28"/>
      <c r="R22" s="28"/>
      <c r="S22" s="28"/>
      <c r="T22" s="28">
        <v>298</v>
      </c>
      <c r="U22" s="55" t="s">
        <v>212</v>
      </c>
      <c r="V22" s="56"/>
      <c r="W22" s="55"/>
      <c r="X22" s="55"/>
      <c r="Y22" s="55"/>
      <c r="Z22" s="55"/>
      <c r="AA22" s="55"/>
      <c r="AB22" s="55"/>
      <c r="AC22" s="55"/>
      <c r="AD22" s="63"/>
      <c r="AE22" s="63"/>
      <c r="AF22" s="28" t="s">
        <v>23</v>
      </c>
      <c r="AG22" s="28">
        <v>330</v>
      </c>
      <c r="AH22" s="28">
        <v>107</v>
      </c>
      <c r="AI22" s="28">
        <v>4289</v>
      </c>
      <c r="AJ22" s="66"/>
      <c r="AK22" s="28">
        <v>298</v>
      </c>
      <c r="AL22" s="71" t="s">
        <v>213</v>
      </c>
      <c r="AM22" s="73" t="s">
        <v>214</v>
      </c>
      <c r="AN22" s="29"/>
      <c r="AO22" s="29" t="s">
        <v>215</v>
      </c>
      <c r="AP22" s="29"/>
      <c r="AQ22" s="29"/>
      <c r="AR22" s="29"/>
      <c r="AS22" s="21">
        <v>108</v>
      </c>
    </row>
    <row r="23" ht="118.5" customHeight="1" spans="1:45">
      <c r="A23" s="28">
        <v>19</v>
      </c>
      <c r="B23" s="28" t="s">
        <v>216</v>
      </c>
      <c r="C23" s="29" t="s">
        <v>217</v>
      </c>
      <c r="D23" s="28" t="s">
        <v>108</v>
      </c>
      <c r="E23" s="28" t="s">
        <v>109</v>
      </c>
      <c r="F23" s="28" t="s">
        <v>110</v>
      </c>
      <c r="G23" s="28" t="s">
        <v>109</v>
      </c>
      <c r="H23" s="30" t="s">
        <v>218</v>
      </c>
      <c r="I23" s="29" t="s">
        <v>219</v>
      </c>
      <c r="J23" s="29"/>
      <c r="K23" s="28" t="s">
        <v>56</v>
      </c>
      <c r="L23" s="28">
        <v>200</v>
      </c>
      <c r="M23" s="42">
        <f t="shared" si="0"/>
        <v>180</v>
      </c>
      <c r="N23" s="42">
        <f t="shared" si="1"/>
        <v>180</v>
      </c>
      <c r="O23" s="42">
        <f t="shared" si="2"/>
        <v>153</v>
      </c>
      <c r="P23" s="29" t="s">
        <v>220</v>
      </c>
      <c r="Q23" s="28" t="s">
        <v>57</v>
      </c>
      <c r="R23" s="28"/>
      <c r="S23" s="28"/>
      <c r="T23" s="28">
        <v>330</v>
      </c>
      <c r="U23" s="55" t="s">
        <v>221</v>
      </c>
      <c r="V23" s="56"/>
      <c r="W23" s="55" t="s">
        <v>221</v>
      </c>
      <c r="X23" s="55"/>
      <c r="Y23" s="55"/>
      <c r="Z23" s="55"/>
      <c r="AA23" s="55"/>
      <c r="AB23" s="55"/>
      <c r="AC23" s="55">
        <v>380</v>
      </c>
      <c r="AD23" s="63"/>
      <c r="AE23" s="63"/>
      <c r="AF23" s="28" t="s">
        <v>23</v>
      </c>
      <c r="AG23" s="28">
        <v>408</v>
      </c>
      <c r="AH23" s="28">
        <v>41</v>
      </c>
      <c r="AI23" s="28">
        <v>166</v>
      </c>
      <c r="AJ23" s="66"/>
      <c r="AK23" s="28">
        <v>330</v>
      </c>
      <c r="AL23" s="71" t="s">
        <v>222</v>
      </c>
      <c r="AM23" s="73" t="s">
        <v>223</v>
      </c>
      <c r="AN23" s="29"/>
      <c r="AO23" s="29" t="s">
        <v>224</v>
      </c>
      <c r="AP23" s="29"/>
      <c r="AQ23" s="29" t="s">
        <v>225</v>
      </c>
      <c r="AR23" s="29" t="s">
        <v>226</v>
      </c>
      <c r="AS23" s="21">
        <v>200</v>
      </c>
    </row>
    <row r="24" ht="116.25" customHeight="1" spans="1:45">
      <c r="A24" s="28">
        <v>20</v>
      </c>
      <c r="B24" s="31" t="s">
        <v>227</v>
      </c>
      <c r="C24" s="31" t="s">
        <v>228</v>
      </c>
      <c r="D24" s="28" t="s">
        <v>108</v>
      </c>
      <c r="E24" s="28" t="s">
        <v>109</v>
      </c>
      <c r="F24" s="28" t="s">
        <v>110</v>
      </c>
      <c r="G24" s="28" t="s">
        <v>109</v>
      </c>
      <c r="H24" s="32" t="s">
        <v>229</v>
      </c>
      <c r="I24" s="32" t="s">
        <v>219</v>
      </c>
      <c r="J24" s="45"/>
      <c r="K24" s="45" t="s">
        <v>56</v>
      </c>
      <c r="L24" s="45">
        <v>120</v>
      </c>
      <c r="M24" s="42">
        <f t="shared" si="0"/>
        <v>108</v>
      </c>
      <c r="N24" s="42">
        <f t="shared" si="1"/>
        <v>108</v>
      </c>
      <c r="O24" s="42">
        <f t="shared" si="2"/>
        <v>91.8</v>
      </c>
      <c r="P24" s="32"/>
      <c r="Q24" s="45"/>
      <c r="R24" s="45"/>
      <c r="S24" s="45"/>
      <c r="T24" s="28">
        <v>300</v>
      </c>
      <c r="U24" s="55" t="s">
        <v>230</v>
      </c>
      <c r="V24" s="56"/>
      <c r="W24" s="55"/>
      <c r="X24" s="55" t="s">
        <v>231</v>
      </c>
      <c r="Y24" s="55"/>
      <c r="Z24" s="55"/>
      <c r="AA24" s="55"/>
      <c r="AB24" s="55"/>
      <c r="AC24" s="55"/>
      <c r="AD24" s="63"/>
      <c r="AE24" s="63"/>
      <c r="AF24" s="28" t="s">
        <v>23</v>
      </c>
      <c r="AG24" s="28">
        <v>300</v>
      </c>
      <c r="AH24" s="28">
        <v>409</v>
      </c>
      <c r="AI24" s="28">
        <v>731</v>
      </c>
      <c r="AJ24" s="66"/>
      <c r="AK24" s="28">
        <v>300</v>
      </c>
      <c r="AL24" s="72" t="s">
        <v>232</v>
      </c>
      <c r="AM24" s="73" t="s">
        <v>233</v>
      </c>
      <c r="AN24" s="29"/>
      <c r="AO24" s="29" t="s">
        <v>234</v>
      </c>
      <c r="AP24" s="29"/>
      <c r="AQ24" s="29" t="s">
        <v>235</v>
      </c>
      <c r="AR24" s="29"/>
      <c r="AS24" s="21">
        <v>120</v>
      </c>
    </row>
    <row r="25" ht="122.25" customHeight="1" spans="1:45">
      <c r="A25" s="28">
        <v>21</v>
      </c>
      <c r="B25" s="28" t="s">
        <v>236</v>
      </c>
      <c r="C25" s="29" t="s">
        <v>237</v>
      </c>
      <c r="D25" s="28" t="s">
        <v>108</v>
      </c>
      <c r="E25" s="28" t="s">
        <v>109</v>
      </c>
      <c r="F25" s="28" t="s">
        <v>110</v>
      </c>
      <c r="G25" s="28" t="s">
        <v>109</v>
      </c>
      <c r="H25" s="30" t="s">
        <v>238</v>
      </c>
      <c r="I25" s="29" t="s">
        <v>219</v>
      </c>
      <c r="J25" s="29"/>
      <c r="K25" s="28" t="s">
        <v>56</v>
      </c>
      <c r="L25" s="28">
        <v>200</v>
      </c>
      <c r="M25" s="42">
        <f t="shared" si="0"/>
        <v>180</v>
      </c>
      <c r="N25" s="42">
        <f t="shared" si="1"/>
        <v>180</v>
      </c>
      <c r="O25" s="42">
        <f t="shared" si="2"/>
        <v>153</v>
      </c>
      <c r="P25" s="29" t="s">
        <v>239</v>
      </c>
      <c r="Q25" s="28" t="s">
        <v>57</v>
      </c>
      <c r="R25" s="28"/>
      <c r="S25" s="28"/>
      <c r="T25" s="28">
        <v>330</v>
      </c>
      <c r="U25" s="55" t="s">
        <v>221</v>
      </c>
      <c r="V25" s="56"/>
      <c r="W25" s="55" t="s">
        <v>221</v>
      </c>
      <c r="X25" s="55"/>
      <c r="Y25" s="55"/>
      <c r="Z25" s="55"/>
      <c r="AA25" s="55"/>
      <c r="AB25" s="55"/>
      <c r="AC25" s="55"/>
      <c r="AD25" s="63"/>
      <c r="AE25" s="63"/>
      <c r="AF25" s="28" t="s">
        <v>23</v>
      </c>
      <c r="AG25" s="28">
        <v>350</v>
      </c>
      <c r="AH25" s="28">
        <v>37</v>
      </c>
      <c r="AI25" s="28">
        <v>162</v>
      </c>
      <c r="AJ25" s="66"/>
      <c r="AK25" s="28">
        <v>330</v>
      </c>
      <c r="AL25" s="71" t="s">
        <v>240</v>
      </c>
      <c r="AM25" s="73" t="s">
        <v>157</v>
      </c>
      <c r="AN25" s="29"/>
      <c r="AO25" s="29" t="s">
        <v>241</v>
      </c>
      <c r="AP25" s="29"/>
      <c r="AQ25" s="29" t="s">
        <v>226</v>
      </c>
      <c r="AR25" s="29" t="s">
        <v>242</v>
      </c>
      <c r="AS25" s="21">
        <v>200</v>
      </c>
    </row>
    <row r="26" ht="150.75" customHeight="1" spans="1:45">
      <c r="A26" s="28">
        <v>22</v>
      </c>
      <c r="B26" s="28" t="s">
        <v>243</v>
      </c>
      <c r="C26" s="29" t="s">
        <v>244</v>
      </c>
      <c r="D26" s="28" t="s">
        <v>108</v>
      </c>
      <c r="E26" s="28" t="s">
        <v>109</v>
      </c>
      <c r="F26" s="28" t="s">
        <v>110</v>
      </c>
      <c r="G26" s="28" t="s">
        <v>109</v>
      </c>
      <c r="H26" s="30" t="s">
        <v>245</v>
      </c>
      <c r="I26" s="29" t="s">
        <v>246</v>
      </c>
      <c r="J26" s="29"/>
      <c r="K26" s="28" t="s">
        <v>56</v>
      </c>
      <c r="L26" s="28">
        <v>400</v>
      </c>
      <c r="M26" s="42">
        <f t="shared" si="0"/>
        <v>360</v>
      </c>
      <c r="N26" s="42">
        <f t="shared" si="1"/>
        <v>360</v>
      </c>
      <c r="O26" s="42">
        <f t="shared" si="2"/>
        <v>306</v>
      </c>
      <c r="P26" s="29" t="s">
        <v>247</v>
      </c>
      <c r="Q26" s="28" t="s">
        <v>57</v>
      </c>
      <c r="R26" s="28"/>
      <c r="S26" s="28"/>
      <c r="T26" s="28">
        <v>780</v>
      </c>
      <c r="U26" s="55"/>
      <c r="V26" s="56" t="s">
        <v>248</v>
      </c>
      <c r="W26" s="55" t="s">
        <v>249</v>
      </c>
      <c r="X26" s="55" t="s">
        <v>249</v>
      </c>
      <c r="Y26" s="55"/>
      <c r="Z26" s="55">
        <v>780</v>
      </c>
      <c r="AA26" s="55"/>
      <c r="AB26" s="55"/>
      <c r="AC26" s="55"/>
      <c r="AD26" s="63"/>
      <c r="AE26" s="63"/>
      <c r="AF26" s="28" t="s">
        <v>58</v>
      </c>
      <c r="AG26" s="28">
        <v>950</v>
      </c>
      <c r="AH26" s="28">
        <v>762</v>
      </c>
      <c r="AI26" s="28">
        <v>616</v>
      </c>
      <c r="AJ26" s="66"/>
      <c r="AK26" s="28">
        <v>780</v>
      </c>
      <c r="AL26" s="71" t="s">
        <v>250</v>
      </c>
      <c r="AM26" s="73" t="s">
        <v>251</v>
      </c>
      <c r="AN26" s="29"/>
      <c r="AO26" s="29" t="s">
        <v>252</v>
      </c>
      <c r="AP26" s="29"/>
      <c r="AQ26" s="29"/>
      <c r="AR26" s="29"/>
      <c r="AS26" s="21">
        <v>400</v>
      </c>
    </row>
    <row r="27" ht="110.25" customHeight="1" spans="1:45">
      <c r="A27" s="28">
        <v>23</v>
      </c>
      <c r="B27" s="28" t="s">
        <v>253</v>
      </c>
      <c r="C27" s="29" t="s">
        <v>254</v>
      </c>
      <c r="D27" s="28" t="s">
        <v>108</v>
      </c>
      <c r="E27" s="28" t="s">
        <v>109</v>
      </c>
      <c r="F27" s="28" t="s">
        <v>110</v>
      </c>
      <c r="G27" s="28" t="s">
        <v>109</v>
      </c>
      <c r="H27" s="30" t="s">
        <v>255</v>
      </c>
      <c r="I27" s="29" t="s">
        <v>256</v>
      </c>
      <c r="J27" s="29"/>
      <c r="K27" s="28" t="s">
        <v>56</v>
      </c>
      <c r="L27" s="28">
        <v>400</v>
      </c>
      <c r="M27" s="42">
        <f t="shared" si="0"/>
        <v>360</v>
      </c>
      <c r="N27" s="42">
        <f t="shared" si="1"/>
        <v>360</v>
      </c>
      <c r="O27" s="42">
        <f t="shared" si="2"/>
        <v>306</v>
      </c>
      <c r="P27" s="29" t="s">
        <v>257</v>
      </c>
      <c r="Q27" s="28" t="s">
        <v>57</v>
      </c>
      <c r="R27" s="28"/>
      <c r="S27" s="28"/>
      <c r="T27" s="28">
        <v>780</v>
      </c>
      <c r="U27" s="55"/>
      <c r="V27" s="56"/>
      <c r="W27" s="55" t="s">
        <v>258</v>
      </c>
      <c r="X27" s="55"/>
      <c r="Y27" s="55"/>
      <c r="Z27" s="55">
        <v>720</v>
      </c>
      <c r="AA27" s="55"/>
      <c r="AB27" s="55"/>
      <c r="AC27" s="55"/>
      <c r="AD27" s="63"/>
      <c r="AE27" s="63"/>
      <c r="AF27" s="28" t="s">
        <v>58</v>
      </c>
      <c r="AG27" s="28">
        <v>900</v>
      </c>
      <c r="AH27" s="28">
        <v>159</v>
      </c>
      <c r="AI27" s="28">
        <v>229</v>
      </c>
      <c r="AJ27" s="66"/>
      <c r="AK27" s="28">
        <v>720</v>
      </c>
      <c r="AL27" s="71" t="s">
        <v>259</v>
      </c>
      <c r="AM27" s="73" t="s">
        <v>251</v>
      </c>
      <c r="AN27" s="29"/>
      <c r="AO27" s="29" t="s">
        <v>252</v>
      </c>
      <c r="AP27" s="29"/>
      <c r="AQ27" s="29"/>
      <c r="AR27" s="29"/>
      <c r="AS27" s="21">
        <v>400</v>
      </c>
    </row>
    <row r="28" ht="136" customHeight="1" spans="1:45">
      <c r="A28" s="28">
        <v>24</v>
      </c>
      <c r="B28" s="28" t="s">
        <v>260</v>
      </c>
      <c r="C28" s="29" t="s">
        <v>261</v>
      </c>
      <c r="D28" s="28" t="s">
        <v>108</v>
      </c>
      <c r="E28" s="28" t="s">
        <v>109</v>
      </c>
      <c r="F28" s="28" t="s">
        <v>110</v>
      </c>
      <c r="G28" s="28" t="s">
        <v>109</v>
      </c>
      <c r="H28" s="30" t="s">
        <v>262</v>
      </c>
      <c r="I28" s="29" t="s">
        <v>263</v>
      </c>
      <c r="J28" s="29"/>
      <c r="K28" s="28" t="s">
        <v>56</v>
      </c>
      <c r="L28" s="28">
        <v>700</v>
      </c>
      <c r="M28" s="42">
        <f t="shared" si="0"/>
        <v>630</v>
      </c>
      <c r="N28" s="42">
        <f t="shared" si="1"/>
        <v>630</v>
      </c>
      <c r="O28" s="42">
        <f t="shared" si="2"/>
        <v>535.5</v>
      </c>
      <c r="P28" s="29"/>
      <c r="Q28" s="28" t="s">
        <v>57</v>
      </c>
      <c r="R28" s="58">
        <v>0.2</v>
      </c>
      <c r="S28" s="28" t="s">
        <v>264</v>
      </c>
      <c r="T28" s="28">
        <v>1150</v>
      </c>
      <c r="U28" s="55" t="s">
        <v>265</v>
      </c>
      <c r="V28" s="56" t="s">
        <v>266</v>
      </c>
      <c r="W28" s="55">
        <v>1150</v>
      </c>
      <c r="X28" s="55"/>
      <c r="Y28" s="55"/>
      <c r="Z28" s="55"/>
      <c r="AA28" s="55"/>
      <c r="AB28" s="55"/>
      <c r="AC28" s="55"/>
      <c r="AD28" s="63"/>
      <c r="AE28" s="63"/>
      <c r="AF28" s="28" t="s">
        <v>23</v>
      </c>
      <c r="AG28" s="28">
        <v>1200</v>
      </c>
      <c r="AH28" s="28">
        <v>1468</v>
      </c>
      <c r="AI28" s="28">
        <v>2106</v>
      </c>
      <c r="AJ28" s="66"/>
      <c r="AK28" s="28">
        <v>1000</v>
      </c>
      <c r="AL28" s="71" t="s">
        <v>267</v>
      </c>
      <c r="AM28" s="73" t="s">
        <v>268</v>
      </c>
      <c r="AN28" s="29"/>
      <c r="AO28" s="29" t="s">
        <v>252</v>
      </c>
      <c r="AP28" s="29"/>
      <c r="AQ28" s="29"/>
      <c r="AR28" s="29"/>
      <c r="AS28" s="21">
        <v>700</v>
      </c>
    </row>
    <row r="29" ht="135" customHeight="1" spans="1:45">
      <c r="A29" s="28">
        <v>25</v>
      </c>
      <c r="B29" s="28" t="s">
        <v>269</v>
      </c>
      <c r="C29" s="29" t="s">
        <v>270</v>
      </c>
      <c r="D29" s="28" t="s">
        <v>108</v>
      </c>
      <c r="E29" s="28" t="s">
        <v>109</v>
      </c>
      <c r="F29" s="28" t="s">
        <v>110</v>
      </c>
      <c r="G29" s="28" t="s">
        <v>109</v>
      </c>
      <c r="H29" s="30" t="s">
        <v>271</v>
      </c>
      <c r="I29" s="29" t="s">
        <v>272</v>
      </c>
      <c r="J29" s="29"/>
      <c r="K29" s="28" t="s">
        <v>56</v>
      </c>
      <c r="L29" s="28">
        <v>380</v>
      </c>
      <c r="M29" s="42">
        <f t="shared" si="0"/>
        <v>342</v>
      </c>
      <c r="N29" s="42">
        <f t="shared" si="1"/>
        <v>342</v>
      </c>
      <c r="O29" s="42">
        <f t="shared" si="2"/>
        <v>290.7</v>
      </c>
      <c r="P29" s="29" t="s">
        <v>273</v>
      </c>
      <c r="Q29" s="28"/>
      <c r="R29" s="28"/>
      <c r="S29" s="28"/>
      <c r="T29" s="28">
        <v>540</v>
      </c>
      <c r="U29" s="55" t="s">
        <v>274</v>
      </c>
      <c r="V29" s="56"/>
      <c r="W29" s="55"/>
      <c r="X29" s="55" t="s">
        <v>275</v>
      </c>
      <c r="Y29" s="55"/>
      <c r="Z29" s="55"/>
      <c r="AA29" s="55"/>
      <c r="AB29" s="55"/>
      <c r="AC29" s="55"/>
      <c r="AD29" s="63"/>
      <c r="AE29" s="63">
        <v>400</v>
      </c>
      <c r="AF29" s="28" t="s">
        <v>23</v>
      </c>
      <c r="AG29" s="28">
        <v>540</v>
      </c>
      <c r="AH29" s="28">
        <v>548</v>
      </c>
      <c r="AI29" s="28">
        <v>684</v>
      </c>
      <c r="AJ29" s="66"/>
      <c r="AK29" s="28">
        <v>400</v>
      </c>
      <c r="AL29" s="71" t="s">
        <v>276</v>
      </c>
      <c r="AM29" s="73" t="s">
        <v>251</v>
      </c>
      <c r="AN29" s="29"/>
      <c r="AO29" s="29" t="s">
        <v>277</v>
      </c>
      <c r="AP29" s="29"/>
      <c r="AQ29" s="29" t="s">
        <v>278</v>
      </c>
      <c r="AR29" s="29" t="s">
        <v>279</v>
      </c>
      <c r="AS29" s="21">
        <v>380</v>
      </c>
    </row>
    <row r="30" s="20" customFormat="1" ht="134" customHeight="1" spans="1:45">
      <c r="A30" s="33">
        <v>26</v>
      </c>
      <c r="B30" s="34" t="s">
        <v>280</v>
      </c>
      <c r="C30" s="34" t="s">
        <v>281</v>
      </c>
      <c r="D30" s="35" t="s">
        <v>49</v>
      </c>
      <c r="E30" s="36" t="s">
        <v>50</v>
      </c>
      <c r="F30" s="36" t="s">
        <v>51</v>
      </c>
      <c r="G30" s="36" t="s">
        <v>52</v>
      </c>
      <c r="H30" s="37" t="s">
        <v>282</v>
      </c>
      <c r="I30" s="37" t="s">
        <v>283</v>
      </c>
      <c r="J30" s="37" t="s">
        <v>284</v>
      </c>
      <c r="K30" s="36" t="s">
        <v>285</v>
      </c>
      <c r="L30" s="47" t="s">
        <v>286</v>
      </c>
      <c r="M30" s="47">
        <v>15</v>
      </c>
      <c r="N30" s="47">
        <v>14</v>
      </c>
      <c r="O30" s="47">
        <f t="shared" si="2"/>
        <v>11.9</v>
      </c>
      <c r="P30" s="48" t="s">
        <v>287</v>
      </c>
      <c r="Q30" s="33" t="s">
        <v>57</v>
      </c>
      <c r="R30" s="33"/>
      <c r="S30" s="33"/>
      <c r="T30" s="33"/>
      <c r="U30" s="33"/>
      <c r="V30" s="33"/>
      <c r="W30" s="33"/>
      <c r="X30" s="33"/>
      <c r="Y30" s="33"/>
      <c r="Z30" s="33"/>
      <c r="AA30" s="33"/>
      <c r="AB30" s="33"/>
      <c r="AC30" s="33"/>
      <c r="AD30" s="64"/>
      <c r="AE30" s="64"/>
      <c r="AF30" s="33"/>
      <c r="AG30" s="33"/>
      <c r="AH30" s="33"/>
      <c r="AI30" s="33"/>
      <c r="AJ30" s="74"/>
      <c r="AK30" s="33"/>
      <c r="AL30" s="33"/>
      <c r="AM30" s="75"/>
      <c r="AN30" s="75"/>
      <c r="AO30" s="75"/>
      <c r="AP30" s="75"/>
      <c r="AQ30" s="75"/>
      <c r="AR30" s="75"/>
      <c r="AS30" s="77"/>
    </row>
    <row r="31" ht="61.5" customHeight="1" spans="1:44">
      <c r="A31" s="28">
        <v>27</v>
      </c>
      <c r="B31" s="38" t="s">
        <v>288</v>
      </c>
      <c r="C31" s="38" t="s">
        <v>289</v>
      </c>
      <c r="D31" s="28" t="s">
        <v>49</v>
      </c>
      <c r="E31" s="28" t="s">
        <v>50</v>
      </c>
      <c r="F31" s="28" t="s">
        <v>51</v>
      </c>
      <c r="G31" s="28" t="s">
        <v>52</v>
      </c>
      <c r="H31" s="30" t="s">
        <v>290</v>
      </c>
      <c r="I31" s="29" t="s">
        <v>291</v>
      </c>
      <c r="J31" s="29"/>
      <c r="K31" s="28" t="s">
        <v>292</v>
      </c>
      <c r="L31" s="42">
        <v>10</v>
      </c>
      <c r="M31" s="42">
        <v>10</v>
      </c>
      <c r="N31" s="42">
        <v>9</v>
      </c>
      <c r="O31" s="42">
        <f t="shared" si="2"/>
        <v>7.65</v>
      </c>
      <c r="P31" s="29" t="s">
        <v>293</v>
      </c>
      <c r="Q31" s="28" t="s">
        <v>57</v>
      </c>
      <c r="R31" s="28"/>
      <c r="S31" s="28"/>
      <c r="T31" s="30" t="s">
        <v>294</v>
      </c>
      <c r="U31" s="30" t="s">
        <v>294</v>
      </c>
      <c r="V31" s="30" t="s">
        <v>295</v>
      </c>
      <c r="W31" s="28" t="s">
        <v>294</v>
      </c>
      <c r="X31" s="28"/>
      <c r="Y31" s="28"/>
      <c r="Z31" s="28">
        <v>50</v>
      </c>
      <c r="AA31" s="28"/>
      <c r="AB31" s="30" t="s">
        <v>296</v>
      </c>
      <c r="AC31" s="30" t="s">
        <v>297</v>
      </c>
      <c r="AD31" s="30" t="s">
        <v>297</v>
      </c>
      <c r="AE31" s="30" t="s">
        <v>297</v>
      </c>
      <c r="AF31" s="28" t="s">
        <v>22</v>
      </c>
      <c r="AG31" s="28" t="s">
        <v>298</v>
      </c>
      <c r="AH31" s="28">
        <v>8115</v>
      </c>
      <c r="AI31" s="28">
        <v>24547</v>
      </c>
      <c r="AJ31" s="66" t="s">
        <v>299</v>
      </c>
      <c r="AK31" s="28" t="s">
        <v>294</v>
      </c>
      <c r="AL31" s="28"/>
      <c r="AM31" s="28"/>
      <c r="AN31" s="29" t="s">
        <v>300</v>
      </c>
      <c r="AO31" s="29" t="s">
        <v>301</v>
      </c>
      <c r="AP31" s="29"/>
      <c r="AQ31" s="29"/>
      <c r="AR31" s="29"/>
    </row>
    <row r="32" ht="66.75" customHeight="1" spans="1:44">
      <c r="A32" s="28">
        <v>28</v>
      </c>
      <c r="B32" s="28" t="s">
        <v>302</v>
      </c>
      <c r="C32" s="29">
        <v>311501006</v>
      </c>
      <c r="D32" s="28" t="s">
        <v>303</v>
      </c>
      <c r="E32" s="28" t="s">
        <v>304</v>
      </c>
      <c r="F32" s="28" t="s">
        <v>305</v>
      </c>
      <c r="G32" s="28" t="s">
        <v>50</v>
      </c>
      <c r="H32" s="30" t="s">
        <v>306</v>
      </c>
      <c r="I32" s="29" t="s">
        <v>307</v>
      </c>
      <c r="J32" s="29"/>
      <c r="K32" s="28" t="s">
        <v>56</v>
      </c>
      <c r="L32" s="28">
        <v>10</v>
      </c>
      <c r="M32" s="42">
        <f t="shared" si="0"/>
        <v>9</v>
      </c>
      <c r="N32" s="42">
        <f t="shared" si="1"/>
        <v>9</v>
      </c>
      <c r="O32" s="42">
        <f t="shared" si="2"/>
        <v>7.65</v>
      </c>
      <c r="P32" s="29" t="s">
        <v>308</v>
      </c>
      <c r="Q32" s="28" t="s">
        <v>57</v>
      </c>
      <c r="R32" s="58">
        <v>0.1</v>
      </c>
      <c r="S32" s="28"/>
      <c r="T32" s="28">
        <v>540</v>
      </c>
      <c r="U32" s="28">
        <v>200</v>
      </c>
      <c r="V32" s="28"/>
      <c r="W32" s="28">
        <v>40</v>
      </c>
      <c r="X32" s="28">
        <v>30</v>
      </c>
      <c r="Y32" s="28"/>
      <c r="Z32" s="28">
        <v>200</v>
      </c>
      <c r="AA32" s="28"/>
      <c r="AB32" s="28"/>
      <c r="AC32" s="28"/>
      <c r="AD32" s="28">
        <v>100</v>
      </c>
      <c r="AE32" s="28"/>
      <c r="AF32" s="28" t="s">
        <v>23</v>
      </c>
      <c r="AG32" s="28">
        <v>200</v>
      </c>
      <c r="AH32" s="28">
        <v>3</v>
      </c>
      <c r="AI32" s="28">
        <v>0</v>
      </c>
      <c r="AJ32" s="66"/>
      <c r="AK32" s="28" t="s">
        <v>309</v>
      </c>
      <c r="AL32" s="28"/>
      <c r="AM32" s="28"/>
      <c r="AN32" s="29" t="s">
        <v>310</v>
      </c>
      <c r="AO32" s="29"/>
      <c r="AP32" s="29" t="s">
        <v>309</v>
      </c>
      <c r="AQ32" s="29" t="s">
        <v>309</v>
      </c>
      <c r="AR32" s="29"/>
    </row>
    <row r="33" ht="156.75" customHeight="1" spans="1:45">
      <c r="A33" s="28">
        <v>29</v>
      </c>
      <c r="B33" s="28" t="s">
        <v>311</v>
      </c>
      <c r="C33" s="29" t="s">
        <v>312</v>
      </c>
      <c r="D33" s="28" t="s">
        <v>303</v>
      </c>
      <c r="E33" s="28" t="s">
        <v>304</v>
      </c>
      <c r="F33" s="28" t="s">
        <v>313</v>
      </c>
      <c r="G33" s="28" t="s">
        <v>304</v>
      </c>
      <c r="H33" s="30" t="s">
        <v>314</v>
      </c>
      <c r="I33" s="29" t="s">
        <v>315</v>
      </c>
      <c r="J33" s="29"/>
      <c r="K33" s="28" t="s">
        <v>56</v>
      </c>
      <c r="L33" s="28">
        <v>640</v>
      </c>
      <c r="M33" s="42">
        <f t="shared" si="0"/>
        <v>576</v>
      </c>
      <c r="N33" s="42">
        <f t="shared" si="1"/>
        <v>576</v>
      </c>
      <c r="O33" s="42">
        <f t="shared" si="2"/>
        <v>489.6</v>
      </c>
      <c r="P33" s="29"/>
      <c r="Q33" s="28" t="s">
        <v>57</v>
      </c>
      <c r="R33" s="28"/>
      <c r="S33" s="28"/>
      <c r="T33" s="28">
        <v>1000</v>
      </c>
      <c r="U33" s="55" t="s">
        <v>316</v>
      </c>
      <c r="V33" s="56" t="s">
        <v>317</v>
      </c>
      <c r="W33" s="55" t="s">
        <v>316</v>
      </c>
      <c r="X33" s="28"/>
      <c r="Y33" s="28"/>
      <c r="Z33" s="28"/>
      <c r="AA33" s="28"/>
      <c r="AB33" s="28"/>
      <c r="AC33" s="28"/>
      <c r="AD33" s="28"/>
      <c r="AE33" s="28"/>
      <c r="AF33" s="28" t="s">
        <v>23</v>
      </c>
      <c r="AG33" s="28">
        <v>990</v>
      </c>
      <c r="AH33" s="28">
        <v>963</v>
      </c>
      <c r="AI33" s="28">
        <v>221</v>
      </c>
      <c r="AJ33" s="66"/>
      <c r="AK33" s="28">
        <v>990</v>
      </c>
      <c r="AL33" s="73" t="s">
        <v>318</v>
      </c>
      <c r="AM33" s="73" t="s">
        <v>319</v>
      </c>
      <c r="AN33" s="73"/>
      <c r="AO33" s="29" t="s">
        <v>320</v>
      </c>
      <c r="AP33" s="29"/>
      <c r="AQ33" s="29" t="s">
        <v>315</v>
      </c>
      <c r="AR33" s="29" t="s">
        <v>321</v>
      </c>
      <c r="AS33" s="21">
        <v>640</v>
      </c>
    </row>
    <row r="34" ht="408" customHeight="1" spans="1:44">
      <c r="A34" s="28">
        <v>30</v>
      </c>
      <c r="B34" s="28" t="s">
        <v>322</v>
      </c>
      <c r="C34" s="29" t="s">
        <v>323</v>
      </c>
      <c r="D34" s="28" t="s">
        <v>49</v>
      </c>
      <c r="E34" s="28" t="s">
        <v>50</v>
      </c>
      <c r="F34" s="28" t="s">
        <v>51</v>
      </c>
      <c r="G34" s="28" t="s">
        <v>52</v>
      </c>
      <c r="H34" s="30" t="s">
        <v>324</v>
      </c>
      <c r="I34" s="29" t="s">
        <v>325</v>
      </c>
      <c r="J34" s="29"/>
      <c r="K34" s="28" t="s">
        <v>285</v>
      </c>
      <c r="L34" s="28">
        <v>50</v>
      </c>
      <c r="M34" s="42">
        <f t="shared" si="0"/>
        <v>45</v>
      </c>
      <c r="N34" s="42">
        <f t="shared" si="1"/>
        <v>45</v>
      </c>
      <c r="O34" s="42">
        <f t="shared" si="2"/>
        <v>38.25</v>
      </c>
      <c r="P34" s="49" t="s">
        <v>326</v>
      </c>
      <c r="Q34" s="28" t="s">
        <v>57</v>
      </c>
      <c r="R34" s="28"/>
      <c r="S34" s="28"/>
      <c r="T34" s="28">
        <v>1500</v>
      </c>
      <c r="U34" s="28">
        <v>1500</v>
      </c>
      <c r="V34" s="59">
        <v>1500</v>
      </c>
      <c r="W34" s="28">
        <v>1500</v>
      </c>
      <c r="X34" s="28">
        <v>2880</v>
      </c>
      <c r="Y34" s="28"/>
      <c r="Z34" s="28"/>
      <c r="AA34" s="28"/>
      <c r="AB34" s="28"/>
      <c r="AC34" s="28"/>
      <c r="AD34" s="28"/>
      <c r="AE34" s="28"/>
      <c r="AF34" s="28" t="s">
        <v>23</v>
      </c>
      <c r="AG34" s="28">
        <v>300</v>
      </c>
      <c r="AH34" s="28">
        <v>1300</v>
      </c>
      <c r="AI34" s="28">
        <v>1145</v>
      </c>
      <c r="AJ34" s="66" t="s">
        <v>299</v>
      </c>
      <c r="AK34" s="28" t="s">
        <v>327</v>
      </c>
      <c r="AL34" s="28"/>
      <c r="AM34" s="28"/>
      <c r="AN34" s="29" t="s">
        <v>328</v>
      </c>
      <c r="AO34" s="29" t="s">
        <v>329</v>
      </c>
      <c r="AP34" s="29" t="s">
        <v>330</v>
      </c>
      <c r="AQ34" s="29"/>
      <c r="AR34" s="29"/>
    </row>
    <row r="35" ht="78" customHeight="1" spans="1:44">
      <c r="A35" s="28">
        <v>31</v>
      </c>
      <c r="B35" s="28" t="s">
        <v>331</v>
      </c>
      <c r="C35" s="29" t="s">
        <v>332</v>
      </c>
      <c r="D35" s="28" t="s">
        <v>65</v>
      </c>
      <c r="E35" s="28" t="s">
        <v>66</v>
      </c>
      <c r="F35" s="28" t="s">
        <v>67</v>
      </c>
      <c r="G35" s="28" t="s">
        <v>66</v>
      </c>
      <c r="H35" s="30" t="s">
        <v>333</v>
      </c>
      <c r="I35" s="29" t="s">
        <v>334</v>
      </c>
      <c r="J35" s="29"/>
      <c r="K35" s="28" t="s">
        <v>56</v>
      </c>
      <c r="L35" s="28">
        <v>200</v>
      </c>
      <c r="M35" s="42">
        <f t="shared" si="0"/>
        <v>180</v>
      </c>
      <c r="N35" s="42">
        <f t="shared" si="1"/>
        <v>180</v>
      </c>
      <c r="O35" s="42">
        <f t="shared" si="2"/>
        <v>153</v>
      </c>
      <c r="P35" s="29"/>
      <c r="Q35" s="28" t="s">
        <v>57</v>
      </c>
      <c r="R35" s="28"/>
      <c r="S35" s="28"/>
      <c r="T35" s="28">
        <v>700</v>
      </c>
      <c r="U35" s="28">
        <v>800</v>
      </c>
      <c r="V35" s="28">
        <v>400</v>
      </c>
      <c r="W35" s="28">
        <v>450</v>
      </c>
      <c r="X35" s="28"/>
      <c r="Y35" s="28"/>
      <c r="Z35" s="28"/>
      <c r="AA35" s="28"/>
      <c r="AB35" s="28"/>
      <c r="AC35" s="28"/>
      <c r="AD35" s="28"/>
      <c r="AE35" s="28"/>
      <c r="AF35" s="28" t="s">
        <v>23</v>
      </c>
      <c r="AG35" s="28">
        <v>675</v>
      </c>
      <c r="AH35" s="28">
        <v>21</v>
      </c>
      <c r="AI35" s="28">
        <v>62</v>
      </c>
      <c r="AJ35" s="66"/>
      <c r="AK35" s="28">
        <v>400</v>
      </c>
      <c r="AL35" s="28"/>
      <c r="AM35" s="28"/>
      <c r="AN35" s="29" t="s">
        <v>335</v>
      </c>
      <c r="AO35" s="29"/>
      <c r="AP35" s="29"/>
      <c r="AQ35" s="29"/>
      <c r="AR35" s="29"/>
    </row>
    <row r="36" ht="321" customHeight="1" spans="1:44">
      <c r="A36" s="28">
        <v>32</v>
      </c>
      <c r="B36" s="28" t="s">
        <v>336</v>
      </c>
      <c r="C36" s="29" t="s">
        <v>337</v>
      </c>
      <c r="D36" s="28" t="s">
        <v>49</v>
      </c>
      <c r="E36" s="28" t="s">
        <v>50</v>
      </c>
      <c r="F36" s="28" t="s">
        <v>51</v>
      </c>
      <c r="G36" s="28" t="s">
        <v>52</v>
      </c>
      <c r="H36" s="30" t="s">
        <v>338</v>
      </c>
      <c r="I36" s="29" t="s">
        <v>339</v>
      </c>
      <c r="J36" s="29"/>
      <c r="K36" s="28" t="s">
        <v>56</v>
      </c>
      <c r="L36" s="33">
        <v>4680</v>
      </c>
      <c r="M36" s="33">
        <v>4680</v>
      </c>
      <c r="N36" s="42">
        <v>4212</v>
      </c>
      <c r="O36" s="42">
        <f t="shared" si="2"/>
        <v>3580.2</v>
      </c>
      <c r="P36" s="29"/>
      <c r="Q36" s="28" t="s">
        <v>57</v>
      </c>
      <c r="R36" s="28"/>
      <c r="S36" s="28"/>
      <c r="T36" s="28">
        <v>5000</v>
      </c>
      <c r="U36" s="28">
        <v>5000</v>
      </c>
      <c r="V36" s="28"/>
      <c r="W36" s="28">
        <v>5000</v>
      </c>
      <c r="X36" s="28">
        <v>5000</v>
      </c>
      <c r="Y36" s="28"/>
      <c r="Z36" s="28"/>
      <c r="AA36" s="28"/>
      <c r="AB36" s="28"/>
      <c r="AC36" s="28">
        <v>7000</v>
      </c>
      <c r="AD36" s="28"/>
      <c r="AE36" s="28"/>
      <c r="AF36" s="28" t="s">
        <v>23</v>
      </c>
      <c r="AG36" s="28">
        <v>7500</v>
      </c>
      <c r="AH36" s="28">
        <v>259</v>
      </c>
      <c r="AI36" s="28">
        <v>235</v>
      </c>
      <c r="AJ36" s="66"/>
      <c r="AK36" s="28">
        <v>5000</v>
      </c>
      <c r="AL36" s="28"/>
      <c r="AM36" s="28"/>
      <c r="AN36" s="29" t="s">
        <v>340</v>
      </c>
      <c r="AO36" s="29"/>
      <c r="AP36" s="29"/>
      <c r="AQ36" s="29"/>
      <c r="AR36" s="29"/>
    </row>
    <row r="37" ht="146.65" customHeight="1" spans="1:44">
      <c r="A37" s="28">
        <v>33</v>
      </c>
      <c r="B37" s="31" t="s">
        <v>341</v>
      </c>
      <c r="C37" s="31" t="s">
        <v>342</v>
      </c>
      <c r="D37" s="28" t="s">
        <v>65</v>
      </c>
      <c r="E37" s="28" t="s">
        <v>66</v>
      </c>
      <c r="F37" s="28" t="s">
        <v>67</v>
      </c>
      <c r="G37" s="28" t="s">
        <v>66</v>
      </c>
      <c r="H37" s="39" t="s">
        <v>343</v>
      </c>
      <c r="I37" s="39" t="s">
        <v>344</v>
      </c>
      <c r="J37" s="50"/>
      <c r="K37" s="44" t="s">
        <v>56</v>
      </c>
      <c r="L37" s="42">
        <v>3000</v>
      </c>
      <c r="M37" s="42">
        <f t="shared" si="0"/>
        <v>2700</v>
      </c>
      <c r="N37" s="42">
        <f t="shared" si="1"/>
        <v>2700</v>
      </c>
      <c r="O37" s="42">
        <f t="shared" si="2"/>
        <v>2295</v>
      </c>
      <c r="P37" s="51" t="s">
        <v>345</v>
      </c>
      <c r="Q37" s="28" t="s">
        <v>57</v>
      </c>
      <c r="R37" s="60"/>
      <c r="S37" s="60"/>
      <c r="T37" s="28"/>
      <c r="U37" s="28"/>
      <c r="V37" s="28"/>
      <c r="W37" s="28"/>
      <c r="X37" s="28"/>
      <c r="Y37" s="28"/>
      <c r="Z37" s="28">
        <v>3300</v>
      </c>
      <c r="AA37" s="28"/>
      <c r="AB37" s="28"/>
      <c r="AC37" s="28"/>
      <c r="AD37" s="28"/>
      <c r="AE37" s="28"/>
      <c r="AF37" s="28" t="s">
        <v>346</v>
      </c>
      <c r="AG37" s="28">
        <v>3100</v>
      </c>
      <c r="AH37" s="28">
        <v>0</v>
      </c>
      <c r="AI37" s="28">
        <v>0</v>
      </c>
      <c r="AJ37" s="66" t="s">
        <v>347</v>
      </c>
      <c r="AK37" s="28">
        <v>3300</v>
      </c>
      <c r="AL37" s="28"/>
      <c r="AM37" s="28"/>
      <c r="AN37" s="29" t="s">
        <v>348</v>
      </c>
      <c r="AO37" s="29" t="s">
        <v>349</v>
      </c>
      <c r="AP37" s="29" t="s">
        <v>350</v>
      </c>
      <c r="AQ37" s="29"/>
      <c r="AR37" s="29"/>
    </row>
    <row r="38" ht="158.1" customHeight="1" spans="1:44">
      <c r="A38" s="28">
        <v>34</v>
      </c>
      <c r="B38" s="28" t="s">
        <v>351</v>
      </c>
      <c r="C38" s="29" t="s">
        <v>352</v>
      </c>
      <c r="D38" s="28" t="s">
        <v>65</v>
      </c>
      <c r="E38" s="28" t="s">
        <v>66</v>
      </c>
      <c r="F38" s="28" t="s">
        <v>67</v>
      </c>
      <c r="G38" s="28" t="s">
        <v>66</v>
      </c>
      <c r="H38" s="30" t="s">
        <v>353</v>
      </c>
      <c r="I38" s="29" t="s">
        <v>354</v>
      </c>
      <c r="J38" s="29"/>
      <c r="K38" s="28" t="s">
        <v>355</v>
      </c>
      <c r="L38" s="28">
        <v>2500</v>
      </c>
      <c r="M38" s="42">
        <f t="shared" si="0"/>
        <v>2250</v>
      </c>
      <c r="N38" s="42">
        <f t="shared" si="1"/>
        <v>2250</v>
      </c>
      <c r="O38" s="42">
        <f t="shared" si="2"/>
        <v>1912.5</v>
      </c>
      <c r="P38" s="29" t="s">
        <v>356</v>
      </c>
      <c r="Q38" s="28"/>
      <c r="R38" s="28"/>
      <c r="S38" s="28"/>
      <c r="T38" s="28">
        <v>2000</v>
      </c>
      <c r="U38" s="28"/>
      <c r="V38" s="28"/>
      <c r="W38" s="28">
        <v>2000</v>
      </c>
      <c r="X38" s="28"/>
      <c r="Y38" s="28">
        <v>2000</v>
      </c>
      <c r="Z38" s="28"/>
      <c r="AA38" s="60">
        <v>1500</v>
      </c>
      <c r="AB38" s="28"/>
      <c r="AC38" s="28"/>
      <c r="AD38" s="28">
        <v>2000</v>
      </c>
      <c r="AE38" s="28"/>
      <c r="AF38" s="28" t="s">
        <v>357</v>
      </c>
      <c r="AG38" s="28">
        <v>3000</v>
      </c>
      <c r="AH38" s="28">
        <v>69</v>
      </c>
      <c r="AI38" s="28">
        <v>64</v>
      </c>
      <c r="AJ38" s="66" t="s">
        <v>358</v>
      </c>
      <c r="AK38" s="28">
        <v>2000</v>
      </c>
      <c r="AL38" s="28"/>
      <c r="AM38" s="28"/>
      <c r="AN38" s="29" t="s">
        <v>359</v>
      </c>
      <c r="AO38" s="29" t="s">
        <v>360</v>
      </c>
      <c r="AP38" s="29" t="s">
        <v>361</v>
      </c>
      <c r="AQ38" s="29"/>
      <c r="AR38" s="29"/>
    </row>
    <row r="39" ht="138" customHeight="1" spans="1:44">
      <c r="A39" s="28">
        <v>35</v>
      </c>
      <c r="B39" s="28" t="s">
        <v>362</v>
      </c>
      <c r="C39" s="29" t="s">
        <v>363</v>
      </c>
      <c r="D39" s="28" t="s">
        <v>49</v>
      </c>
      <c r="E39" s="28" t="s">
        <v>50</v>
      </c>
      <c r="F39" s="28" t="s">
        <v>51</v>
      </c>
      <c r="G39" s="28" t="s">
        <v>52</v>
      </c>
      <c r="H39" s="30" t="s">
        <v>364</v>
      </c>
      <c r="I39" s="29" t="s">
        <v>365</v>
      </c>
      <c r="J39" s="29"/>
      <c r="K39" s="28" t="s">
        <v>366</v>
      </c>
      <c r="L39" s="28">
        <v>800</v>
      </c>
      <c r="M39" s="42">
        <f t="shared" si="0"/>
        <v>720</v>
      </c>
      <c r="N39" s="42">
        <f t="shared" si="1"/>
        <v>720</v>
      </c>
      <c r="O39" s="42">
        <f t="shared" si="2"/>
        <v>612</v>
      </c>
      <c r="P39" s="29" t="s">
        <v>367</v>
      </c>
      <c r="Q39" s="28" t="s">
        <v>57</v>
      </c>
      <c r="R39" s="28"/>
      <c r="S39" s="28" t="s">
        <v>368</v>
      </c>
      <c r="T39" s="28">
        <v>1000</v>
      </c>
      <c r="U39" s="28"/>
      <c r="V39" s="28"/>
      <c r="W39" s="28">
        <v>1500</v>
      </c>
      <c r="X39" s="28"/>
      <c r="Y39" s="28">
        <v>1000</v>
      </c>
      <c r="Z39" s="28"/>
      <c r="AA39" s="60">
        <v>800</v>
      </c>
      <c r="AB39" s="28"/>
      <c r="AC39" s="28"/>
      <c r="AD39" s="28">
        <v>1000</v>
      </c>
      <c r="AE39" s="28"/>
      <c r="AF39" s="28" t="s">
        <v>357</v>
      </c>
      <c r="AG39" s="28">
        <v>880</v>
      </c>
      <c r="AH39" s="28">
        <v>160</v>
      </c>
      <c r="AI39" s="28">
        <v>609</v>
      </c>
      <c r="AJ39" s="66"/>
      <c r="AK39" s="28">
        <v>1000</v>
      </c>
      <c r="AL39" s="28"/>
      <c r="AM39" s="28"/>
      <c r="AN39" s="29" t="s">
        <v>369</v>
      </c>
      <c r="AO39" s="29" t="s">
        <v>370</v>
      </c>
      <c r="AP39" s="29" t="s">
        <v>371</v>
      </c>
      <c r="AQ39" s="29"/>
      <c r="AR39" s="29"/>
    </row>
    <row r="40" ht="93" customHeight="1" spans="1:44">
      <c r="A40" s="28">
        <v>36</v>
      </c>
      <c r="B40" s="28" t="s">
        <v>372</v>
      </c>
      <c r="C40" s="29" t="s">
        <v>373</v>
      </c>
      <c r="D40" s="28" t="s">
        <v>65</v>
      </c>
      <c r="E40" s="28" t="s">
        <v>66</v>
      </c>
      <c r="F40" s="28" t="s">
        <v>67</v>
      </c>
      <c r="G40" s="28" t="s">
        <v>66</v>
      </c>
      <c r="H40" s="30" t="s">
        <v>374</v>
      </c>
      <c r="I40" s="29" t="s">
        <v>375</v>
      </c>
      <c r="J40" s="29"/>
      <c r="K40" s="28" t="s">
        <v>56</v>
      </c>
      <c r="L40" s="28">
        <v>2000</v>
      </c>
      <c r="M40" s="42">
        <f t="shared" si="0"/>
        <v>1800</v>
      </c>
      <c r="N40" s="47"/>
      <c r="O40" s="47"/>
      <c r="P40" s="29" t="s">
        <v>376</v>
      </c>
      <c r="Q40" s="28"/>
      <c r="R40" s="28"/>
      <c r="S40" s="28"/>
      <c r="T40" s="28">
        <v>5000</v>
      </c>
      <c r="U40" s="28">
        <v>4000</v>
      </c>
      <c r="V40" s="28"/>
      <c r="W40" s="28"/>
      <c r="X40" s="28"/>
      <c r="Y40" s="28"/>
      <c r="Z40" s="28"/>
      <c r="AA40" s="28"/>
      <c r="AB40" s="28"/>
      <c r="AC40" s="28"/>
      <c r="AD40" s="28"/>
      <c r="AE40" s="28"/>
      <c r="AF40" s="28" t="s">
        <v>23</v>
      </c>
      <c r="AG40" s="28">
        <v>4300</v>
      </c>
      <c r="AH40" s="28">
        <v>36</v>
      </c>
      <c r="AI40" s="28">
        <v>21</v>
      </c>
      <c r="AJ40" s="66"/>
      <c r="AK40" s="28">
        <v>4000</v>
      </c>
      <c r="AL40" s="28"/>
      <c r="AM40" s="28"/>
      <c r="AN40" s="29" t="s">
        <v>377</v>
      </c>
      <c r="AO40" s="29"/>
      <c r="AP40" s="29"/>
      <c r="AQ40" s="29"/>
      <c r="AR40" s="29"/>
    </row>
    <row r="41" ht="120.75" customHeight="1" spans="1:44">
      <c r="A41" s="28">
        <v>37</v>
      </c>
      <c r="B41" s="28" t="s">
        <v>378</v>
      </c>
      <c r="C41" s="29" t="s">
        <v>379</v>
      </c>
      <c r="D41" s="28" t="s">
        <v>65</v>
      </c>
      <c r="E41" s="28" t="s">
        <v>66</v>
      </c>
      <c r="F41" s="28" t="s">
        <v>67</v>
      </c>
      <c r="G41" s="28" t="s">
        <v>66</v>
      </c>
      <c r="H41" s="30" t="s">
        <v>380</v>
      </c>
      <c r="I41" s="29" t="s">
        <v>381</v>
      </c>
      <c r="J41" s="29" t="s">
        <v>382</v>
      </c>
      <c r="K41" s="28" t="s">
        <v>56</v>
      </c>
      <c r="L41" s="28">
        <v>2000</v>
      </c>
      <c r="M41" s="42">
        <f t="shared" si="0"/>
        <v>1800</v>
      </c>
      <c r="N41" s="42">
        <f t="shared" si="1"/>
        <v>1800</v>
      </c>
      <c r="O41" s="42">
        <f t="shared" si="2"/>
        <v>1530</v>
      </c>
      <c r="P41" s="29" t="s">
        <v>383</v>
      </c>
      <c r="Q41" s="28" t="s">
        <v>57</v>
      </c>
      <c r="R41" s="28"/>
      <c r="S41" s="28"/>
      <c r="T41" s="28">
        <v>2000</v>
      </c>
      <c r="U41" s="28"/>
      <c r="V41" s="28"/>
      <c r="W41" s="28"/>
      <c r="X41" s="28"/>
      <c r="Y41" s="28"/>
      <c r="Z41" s="28"/>
      <c r="AA41" s="28"/>
      <c r="AB41" s="28"/>
      <c r="AC41" s="28"/>
      <c r="AD41" s="28"/>
      <c r="AE41" s="28"/>
      <c r="AF41" s="28" t="s">
        <v>22</v>
      </c>
      <c r="AG41" s="28">
        <v>1800</v>
      </c>
      <c r="AH41" s="28">
        <v>0</v>
      </c>
      <c r="AI41" s="28">
        <v>0</v>
      </c>
      <c r="AJ41" s="66" t="s">
        <v>384</v>
      </c>
      <c r="AK41" s="28" t="s">
        <v>309</v>
      </c>
      <c r="AL41" s="28"/>
      <c r="AM41" s="28"/>
      <c r="AN41" s="29"/>
      <c r="AO41" s="29" t="s">
        <v>385</v>
      </c>
      <c r="AP41" s="29" t="s">
        <v>386</v>
      </c>
      <c r="AQ41" s="29"/>
      <c r="AR41" s="29"/>
    </row>
    <row r="42" ht="117" customHeight="1" spans="1:44">
      <c r="A42" s="28">
        <v>38</v>
      </c>
      <c r="B42" s="28" t="s">
        <v>387</v>
      </c>
      <c r="C42" s="40" t="s">
        <v>388</v>
      </c>
      <c r="D42" s="28" t="s">
        <v>303</v>
      </c>
      <c r="E42" s="28" t="s">
        <v>304</v>
      </c>
      <c r="F42" s="28" t="s">
        <v>305</v>
      </c>
      <c r="G42" s="28" t="s">
        <v>50</v>
      </c>
      <c r="H42" s="30" t="s">
        <v>389</v>
      </c>
      <c r="I42" s="29" t="s">
        <v>390</v>
      </c>
      <c r="J42" s="29"/>
      <c r="K42" s="28" t="s">
        <v>391</v>
      </c>
      <c r="L42" s="28">
        <v>20</v>
      </c>
      <c r="M42" s="42">
        <f t="shared" si="0"/>
        <v>18</v>
      </c>
      <c r="N42" s="42">
        <f t="shared" si="1"/>
        <v>18</v>
      </c>
      <c r="O42" s="42">
        <f t="shared" si="2"/>
        <v>15.3</v>
      </c>
      <c r="P42" s="29" t="s">
        <v>392</v>
      </c>
      <c r="Q42" s="28" t="s">
        <v>57</v>
      </c>
      <c r="R42" s="28"/>
      <c r="S42" s="28" t="s">
        <v>393</v>
      </c>
      <c r="T42" s="28">
        <v>100</v>
      </c>
      <c r="U42" s="28">
        <v>120</v>
      </c>
      <c r="V42" s="28"/>
      <c r="W42" s="28"/>
      <c r="X42" s="28">
        <v>120</v>
      </c>
      <c r="Y42" s="28"/>
      <c r="Z42" s="28"/>
      <c r="AA42" s="28"/>
      <c r="AB42" s="28"/>
      <c r="AC42" s="28"/>
      <c r="AD42" s="28">
        <v>100</v>
      </c>
      <c r="AE42" s="28"/>
      <c r="AF42" s="28" t="s">
        <v>23</v>
      </c>
      <c r="AG42" s="28">
        <v>120</v>
      </c>
      <c r="AH42" s="28">
        <v>2625</v>
      </c>
      <c r="AI42" s="28">
        <v>1820</v>
      </c>
      <c r="AJ42" s="66"/>
      <c r="AK42" s="28" t="s">
        <v>394</v>
      </c>
      <c r="AL42" s="28"/>
      <c r="AM42" s="28"/>
      <c r="AN42" s="29" t="s">
        <v>395</v>
      </c>
      <c r="AO42" s="29" t="s">
        <v>396</v>
      </c>
      <c r="AP42" s="29" t="s">
        <v>397</v>
      </c>
      <c r="AQ42" s="29"/>
      <c r="AR42" s="29"/>
    </row>
    <row r="43" ht="108" spans="1:44">
      <c r="A43" s="28">
        <v>39</v>
      </c>
      <c r="B43" s="28" t="s">
        <v>398</v>
      </c>
      <c r="C43" s="29" t="s">
        <v>399</v>
      </c>
      <c r="D43" s="28" t="s">
        <v>65</v>
      </c>
      <c r="E43" s="28" t="s">
        <v>66</v>
      </c>
      <c r="F43" s="28" t="s">
        <v>67</v>
      </c>
      <c r="G43" s="28" t="s">
        <v>66</v>
      </c>
      <c r="H43" s="30" t="s">
        <v>400</v>
      </c>
      <c r="I43" s="29" t="s">
        <v>401</v>
      </c>
      <c r="J43" s="29"/>
      <c r="K43" s="28" t="s">
        <v>56</v>
      </c>
      <c r="L43" s="28">
        <v>350</v>
      </c>
      <c r="M43" s="42">
        <f t="shared" si="0"/>
        <v>315</v>
      </c>
      <c r="N43" s="42">
        <f t="shared" si="1"/>
        <v>315</v>
      </c>
      <c r="O43" s="42">
        <f t="shared" si="2"/>
        <v>267.75</v>
      </c>
      <c r="P43" s="29"/>
      <c r="Q43" s="28" t="s">
        <v>57</v>
      </c>
      <c r="R43" s="28"/>
      <c r="S43" s="28"/>
      <c r="T43" s="28">
        <v>500</v>
      </c>
      <c r="U43" s="28"/>
      <c r="V43" s="28">
        <v>500</v>
      </c>
      <c r="W43" s="28">
        <v>500</v>
      </c>
      <c r="X43" s="28"/>
      <c r="Y43" s="28"/>
      <c r="Z43" s="28"/>
      <c r="AA43" s="28"/>
      <c r="AB43" s="28"/>
      <c r="AC43" s="28"/>
      <c r="AD43" s="28"/>
      <c r="AE43" s="28"/>
      <c r="AF43" s="28" t="s">
        <v>125</v>
      </c>
      <c r="AG43" s="28">
        <v>500</v>
      </c>
      <c r="AH43" s="28">
        <v>3543</v>
      </c>
      <c r="AI43" s="28">
        <v>2456</v>
      </c>
      <c r="AJ43" s="66"/>
      <c r="AK43" s="28" t="s">
        <v>402</v>
      </c>
      <c r="AL43" s="28"/>
      <c r="AM43" s="28"/>
      <c r="AN43" s="29" t="s">
        <v>403</v>
      </c>
      <c r="AO43" s="29" t="s">
        <v>404</v>
      </c>
      <c r="AP43" s="29" t="s">
        <v>405</v>
      </c>
      <c r="AQ43" s="29"/>
      <c r="AR43" s="29"/>
    </row>
  </sheetData>
  <mergeCells count="5">
    <mergeCell ref="A2:S2"/>
    <mergeCell ref="R3:S3"/>
    <mergeCell ref="AN7:AN9"/>
    <mergeCell ref="AO7:AO9"/>
    <mergeCell ref="AP7:AP9"/>
  </mergeCells>
  <pageMargins left="0.318055555555556" right="0" top="0.511805555555556" bottom="0.118055555555556" header="0.235416666666667" footer="0.313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
  <sheetViews>
    <sheetView workbookViewId="0">
      <selection activeCell="G11" sqref="G11"/>
    </sheetView>
  </sheetViews>
  <sheetFormatPr defaultColWidth="9" defaultRowHeight="13.5" outlineLevelRow="5" outlineLevelCol="7"/>
  <cols>
    <col min="1" max="1" width="10.25" style="1" customWidth="1"/>
    <col min="2" max="2" width="15.125" style="1" customWidth="1"/>
    <col min="3" max="3" width="24.875" style="1" customWidth="1"/>
    <col min="4" max="4" width="22.125" style="1" customWidth="1"/>
    <col min="5" max="5" width="14.25" style="1" customWidth="1"/>
    <col min="6" max="6" width="22.875" style="1" customWidth="1"/>
    <col min="7" max="7" width="12.375" style="1" customWidth="1"/>
    <col min="8" max="8" width="13.75" style="1" customWidth="1"/>
    <col min="9" max="16384" width="9" style="1"/>
  </cols>
  <sheetData>
    <row r="1" s="1" customFormat="1" ht="14.25" spans="1:4">
      <c r="A1" s="2" t="s">
        <v>406</v>
      </c>
      <c r="D1" s="3"/>
    </row>
    <row r="2" s="1" customFormat="1" ht="41.1" customHeight="1" spans="1:8">
      <c r="A2" s="4" t="s">
        <v>407</v>
      </c>
      <c r="B2" s="4"/>
      <c r="C2" s="4"/>
      <c r="D2" s="4"/>
      <c r="E2" s="4"/>
      <c r="F2" s="4"/>
      <c r="G2" s="4"/>
      <c r="H2" s="4"/>
    </row>
    <row r="3" s="1" customFormat="1" ht="24" spans="1:8">
      <c r="A3" s="5" t="s">
        <v>3</v>
      </c>
      <c r="B3" s="6" t="s">
        <v>5</v>
      </c>
      <c r="C3" s="6" t="s">
        <v>10</v>
      </c>
      <c r="D3" s="6" t="s">
        <v>408</v>
      </c>
      <c r="E3" s="6" t="s">
        <v>409</v>
      </c>
      <c r="F3" s="5" t="s">
        <v>410</v>
      </c>
      <c r="G3" s="5" t="s">
        <v>19</v>
      </c>
      <c r="H3" s="7" t="s">
        <v>411</v>
      </c>
    </row>
    <row r="4" s="1" customFormat="1" ht="28.9" customHeight="1" spans="1:8">
      <c r="A4" s="8">
        <v>1</v>
      </c>
      <c r="B4" s="9">
        <v>310100036</v>
      </c>
      <c r="C4" s="9" t="s">
        <v>68</v>
      </c>
      <c r="D4" s="10" t="s">
        <v>412</v>
      </c>
      <c r="E4" s="10">
        <v>960112</v>
      </c>
      <c r="F4" s="11" t="s">
        <v>413</v>
      </c>
      <c r="G4" s="12" t="s">
        <v>57</v>
      </c>
      <c r="H4" s="13">
        <v>0.2</v>
      </c>
    </row>
    <row r="5" s="1" customFormat="1" ht="28.9" customHeight="1" spans="1:8">
      <c r="A5" s="14"/>
      <c r="B5" s="15"/>
      <c r="C5" s="15"/>
      <c r="D5" s="10" t="s">
        <v>414</v>
      </c>
      <c r="E5" s="10">
        <v>960113</v>
      </c>
      <c r="F5" s="11" t="s">
        <v>415</v>
      </c>
      <c r="G5" s="12" t="s">
        <v>57</v>
      </c>
      <c r="H5" s="13">
        <v>0.2</v>
      </c>
    </row>
    <row r="6" s="1" customFormat="1" ht="29.25" customHeight="1" spans="1:8">
      <c r="A6" s="16">
        <v>2</v>
      </c>
      <c r="B6" s="16">
        <v>1204</v>
      </c>
      <c r="C6" s="16" t="s">
        <v>416</v>
      </c>
      <c r="D6" s="17" t="s">
        <v>417</v>
      </c>
      <c r="E6" s="16">
        <v>950029</v>
      </c>
      <c r="F6" s="12" t="s">
        <v>418</v>
      </c>
      <c r="G6" s="16" t="s">
        <v>57</v>
      </c>
      <c r="H6" s="17"/>
    </row>
  </sheetData>
  <mergeCells count="4">
    <mergeCell ref="A2:H2"/>
    <mergeCell ref="A4:A5"/>
    <mergeCell ref="B4:B5"/>
    <mergeCell ref="C4:C5"/>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项目试行价格</vt:lpstr>
      <vt:lpstr>除外内容修订编码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陈之勇</cp:lastModifiedBy>
  <dcterms:created xsi:type="dcterms:W3CDTF">2018-12-04T08:35:00Z</dcterms:created>
  <cp:lastPrinted>2020-12-25T06:39:00Z</cp:lastPrinted>
  <dcterms:modified xsi:type="dcterms:W3CDTF">2021-01-12T02:47:37Z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